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20" windowWidth="10410" windowHeight="7335" tabRatio="721" firstSheet="2" activeTab="7"/>
  </bookViews>
  <sheets>
    <sheet name="FE-Kennwerte (2)" sheetId="1" state="hidden" r:id="rId1"/>
    <sheet name="SE-Kennwerte (2)" sheetId="2" state="hidden" r:id="rId2"/>
    <sheet name="FE" sheetId="3" r:id="rId3"/>
    <sheet name="SE" sheetId="4" r:id="rId4"/>
    <sheet name="Grafik" sheetId="5" state="hidden" r:id="rId5"/>
    <sheet name="FE-Kennwerte" sheetId="6" state="hidden" r:id="rId6"/>
    <sheet name="SE-Kennwerte" sheetId="7" state="hidden" r:id="rId7"/>
    <sheet name="Profilmuster" sheetId="8" r:id="rId8"/>
    <sheet name="Fremdeinschätzung" sheetId="9" state="hidden" r:id="rId9"/>
    <sheet name="Selbsteinschätzung" sheetId="10" state="hidden" r:id="rId10"/>
    <sheet name="FremdeinschätzungEingabe" sheetId="11" state="hidden" r:id="rId11"/>
    <sheet name="SelbsteinschätzungEingabe" sheetId="12" state="hidden" r:id="rId12"/>
  </sheets>
  <externalReferences>
    <externalReference r:id="rId15"/>
  </externalReferences>
  <definedNames>
    <definedName name="_xlnm.Print_Area" localSheetId="2">'FE'!$A$1:$H$45</definedName>
    <definedName name="_xlnm.Print_Area" localSheetId="7">'Profilmuster'!$A$1:$N$79</definedName>
    <definedName name="_xlnm.Print_Area" localSheetId="3">'SE'!$A$1:$J$45</definedName>
  </definedNames>
  <calcPr fullCalcOnLoad="1"/>
</workbook>
</file>

<file path=xl/sharedStrings.xml><?xml version="1.0" encoding="utf-8"?>
<sst xmlns="http://schemas.openxmlformats.org/spreadsheetml/2006/main" count="757" uniqueCount="95">
  <si>
    <t>Arbeitsverhalten</t>
  </si>
  <si>
    <t>A</t>
  </si>
  <si>
    <t>Zuverlässigkeit</t>
  </si>
  <si>
    <t>B</t>
  </si>
  <si>
    <t>Arbeitstempo</t>
  </si>
  <si>
    <t>C</t>
  </si>
  <si>
    <t>Arbeitsplanung</t>
  </si>
  <si>
    <t>D</t>
  </si>
  <si>
    <t>Organisationsfähigkeit</t>
  </si>
  <si>
    <t>E</t>
  </si>
  <si>
    <t>Geschicklichkeit</t>
  </si>
  <si>
    <t>F</t>
  </si>
  <si>
    <t>Ordnung</t>
  </si>
  <si>
    <t>G</t>
  </si>
  <si>
    <t>Sorgfalt</t>
  </si>
  <si>
    <t>H</t>
  </si>
  <si>
    <t>Kreativität</t>
  </si>
  <si>
    <t>I</t>
  </si>
  <si>
    <t>Problemlösefähigkeit</t>
  </si>
  <si>
    <t>J</t>
  </si>
  <si>
    <t>Abstraktionsvermögen</t>
  </si>
  <si>
    <t>Lernverhalten</t>
  </si>
  <si>
    <t>Selbstständigkeit</t>
  </si>
  <si>
    <t>Belastbarkeit</t>
  </si>
  <si>
    <t>Konzentrationsfähigkeit</t>
  </si>
  <si>
    <t>Eigeninitiative</t>
  </si>
  <si>
    <t>Leistungsbereitschaft</t>
  </si>
  <si>
    <t>Auffassungsgabe</t>
  </si>
  <si>
    <t>Merkfähigkeit</t>
  </si>
  <si>
    <t>Motivationsfähigkeit</t>
  </si>
  <si>
    <t>Reflektionsfähigkeit</t>
  </si>
  <si>
    <t>Sozialverhalten</t>
  </si>
  <si>
    <t>Teamfähigkeit</t>
  </si>
  <si>
    <t>Hilfsbereitschaft</t>
  </si>
  <si>
    <t>Kontaktfähigkeit</t>
  </si>
  <si>
    <t>Respektvoller Umgang</t>
  </si>
  <si>
    <t>Kommunikationsfähigkeit</t>
  </si>
  <si>
    <t>Einfühlungsvermögen</t>
  </si>
  <si>
    <t>Konfliktfähigkeit</t>
  </si>
  <si>
    <t>Kritikfähigkeit</t>
  </si>
  <si>
    <t>Fachkompetenz</t>
  </si>
  <si>
    <t>Schreiben</t>
  </si>
  <si>
    <t>Lesen</t>
  </si>
  <si>
    <t>Mathematik</t>
  </si>
  <si>
    <t>Naturwissenschaften</t>
  </si>
  <si>
    <t>Fremdsprachen</t>
  </si>
  <si>
    <t>Präsentationsfähigkeit</t>
  </si>
  <si>
    <t>PC-Kenntnisse</t>
  </si>
  <si>
    <t>Fächerübergreifendes Denken</t>
  </si>
  <si>
    <t>Verantwortungsbewußtsein</t>
  </si>
  <si>
    <t>Median</t>
  </si>
  <si>
    <t>Modus</t>
  </si>
  <si>
    <t>Mittelwert</t>
  </si>
  <si>
    <t>Standartabweichung</t>
  </si>
  <si>
    <t>Mittel</t>
  </si>
  <si>
    <t>Personale Kompetenz</t>
  </si>
  <si>
    <t>Methodenkompetenz</t>
  </si>
  <si>
    <t>min</t>
  </si>
  <si>
    <t>max</t>
  </si>
  <si>
    <t>Punkte</t>
  </si>
  <si>
    <t>Stabw</t>
  </si>
  <si>
    <t>Berufswahlpass</t>
  </si>
  <si>
    <t>Selbsteinschätzung</t>
  </si>
  <si>
    <t>Fremdeinschätzung</t>
  </si>
  <si>
    <t>Trifft voll zu</t>
  </si>
  <si>
    <t>Trifft zu</t>
  </si>
  <si>
    <t>Trifft teilweise zu</t>
  </si>
  <si>
    <t>Trifft nicht zu</t>
  </si>
  <si>
    <t>x</t>
  </si>
  <si>
    <t>Bverantwortungsbewußtsein</t>
  </si>
  <si>
    <t>Selbsteinschätzung im Verhältnis zur Vergleichsgruppe:</t>
  </si>
  <si>
    <t>Fremdeinschätzung im Verhältnis zur Vergleichsgruppe:</t>
  </si>
  <si>
    <t>zur Selbstbeschreibung</t>
  </si>
  <si>
    <t>berufsbezogener Kompetenzen</t>
  </si>
  <si>
    <t>Berater:</t>
  </si>
  <si>
    <t>Ort, Datum:</t>
  </si>
  <si>
    <t>Förderschule</t>
  </si>
  <si>
    <t>Übereinstimmung SE/FE:</t>
  </si>
  <si>
    <t>Korrelation SE/FE</t>
  </si>
  <si>
    <t>M</t>
  </si>
  <si>
    <t>+1s</t>
  </si>
  <si>
    <t>+2s</t>
  </si>
  <si>
    <t>-1s</t>
  </si>
  <si>
    <t>-2s</t>
  </si>
  <si>
    <t xml:space="preserve">Kennwerte </t>
  </si>
  <si>
    <t>SE/FE</t>
  </si>
  <si>
    <t>Schule</t>
  </si>
  <si>
    <t>FE</t>
  </si>
  <si>
    <t>Stufe</t>
  </si>
  <si>
    <t>N</t>
  </si>
  <si>
    <t>SE</t>
  </si>
  <si>
    <t>&lt;</t>
  </si>
  <si>
    <t>&gt;</t>
  </si>
  <si>
    <t>D Ü S K</t>
  </si>
  <si>
    <t>Düsseldorfer Schülerinventar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</si>
</sst>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"/>
    <numFmt numFmtId="173" formatCode="0.00000000"/>
    <numFmt numFmtId="174" formatCode="0.000000000"/>
    <numFmt numFmtId="175" formatCode="0.000000"/>
    <numFmt numFmtId="176" formatCode="0.00000"/>
    <numFmt numFmtId="177" formatCode="0.0000"/>
    <numFmt numFmtId="178" formatCode="0.000"/>
    <numFmt numFmtId="179" formatCode="0.0000000000"/>
    <numFmt numFmtId="180" formatCode="0.0"/>
  </numFmts>
  <fonts count="4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b/>
      <sz val="8"/>
      <name val="Arial"/>
      <family val="0"/>
    </font>
    <font>
      <sz val="14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.75"/>
      <color indexed="8"/>
      <name val="Arial"/>
      <family val="0"/>
    </font>
    <font>
      <sz val="8"/>
      <color indexed="8"/>
      <name val="Arial"/>
      <family val="0"/>
    </font>
    <font>
      <sz val="4.25"/>
      <color indexed="8"/>
      <name val="Arial"/>
      <family val="0"/>
    </font>
    <font>
      <sz val="7.35"/>
      <color indexed="8"/>
      <name val="Arial"/>
      <family val="0"/>
    </font>
    <font>
      <sz val="4"/>
      <color indexed="8"/>
      <name val="Arial"/>
      <family val="0"/>
    </font>
    <font>
      <sz val="3.65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17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74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4" borderId="0" xfId="0" applyFill="1" applyAlignment="1">
      <alignment/>
    </xf>
    <xf numFmtId="0" fontId="3" fillId="34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textRotation="90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9" fontId="0" fillId="0" borderId="0" xfId="51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9" fontId="1" fillId="0" borderId="0" xfId="51" applyFont="1" applyAlignment="1">
      <alignment/>
    </xf>
    <xf numFmtId="0" fontId="3" fillId="34" borderId="0" xfId="0" applyFont="1" applyFill="1" applyAlignment="1">
      <alignment horizontal="right"/>
    </xf>
    <xf numFmtId="0" fontId="3" fillId="34" borderId="0" xfId="0" applyFont="1" applyFill="1" applyAlignment="1">
      <alignment horizontal="right"/>
    </xf>
    <xf numFmtId="2" fontId="0" fillId="0" borderId="10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9" fontId="0" fillId="0" borderId="11" xfId="51" applyFont="1" applyBorder="1" applyAlignment="1">
      <alignment/>
    </xf>
    <xf numFmtId="9" fontId="3" fillId="0" borderId="0" xfId="51" applyFont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2" fontId="0" fillId="37" borderId="10" xfId="0" applyNumberFormat="1" applyFill="1" applyBorder="1" applyAlignment="1">
      <alignment/>
    </xf>
    <xf numFmtId="2" fontId="2" fillId="37" borderId="10" xfId="0" applyNumberFormat="1" applyFont="1" applyFill="1" applyBorder="1" applyAlignment="1">
      <alignment horizontal="center" textRotation="90"/>
    </xf>
    <xf numFmtId="2" fontId="2" fillId="37" borderId="10" xfId="0" applyNumberFormat="1" applyFont="1" applyFill="1" applyBorder="1" applyAlignment="1">
      <alignment horizontal="center"/>
    </xf>
    <xf numFmtId="0" fontId="0" fillId="37" borderId="10" xfId="0" applyFill="1" applyBorder="1" applyAlignment="1">
      <alignment/>
    </xf>
    <xf numFmtId="0" fontId="0" fillId="37" borderId="10" xfId="0" applyFill="1" applyBorder="1" applyAlignment="1" quotePrefix="1">
      <alignment horizontal="center"/>
    </xf>
    <xf numFmtId="0" fontId="0" fillId="37" borderId="10" xfId="0" applyFill="1" applyBorder="1" applyAlignment="1">
      <alignment horizontal="center"/>
    </xf>
    <xf numFmtId="2" fontId="2" fillId="37" borderId="10" xfId="0" applyNumberFormat="1" applyFont="1" applyFill="1" applyBorder="1" applyAlignment="1">
      <alignment horizontal="left"/>
    </xf>
    <xf numFmtId="2" fontId="0" fillId="37" borderId="10" xfId="0" applyNumberFormat="1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37" borderId="10" xfId="0" applyFont="1" applyFill="1" applyBorder="1" applyAlignment="1">
      <alignment/>
    </xf>
    <xf numFmtId="2" fontId="0" fillId="0" borderId="10" xfId="0" applyNumberFormat="1" applyBorder="1" applyAlignment="1" quotePrefix="1">
      <alignment horizontal="center"/>
    </xf>
    <xf numFmtId="0" fontId="4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2" fontId="1" fillId="37" borderId="10" xfId="0" applyNumberFormat="1" applyFont="1" applyFill="1" applyBorder="1" applyAlignment="1">
      <alignment horizontal="left"/>
    </xf>
    <xf numFmtId="2" fontId="4" fillId="37" borderId="10" xfId="0" applyNumberFormat="1" applyFont="1" applyFill="1" applyBorder="1" applyAlignment="1">
      <alignment horizontal="center" textRotation="90"/>
    </xf>
    <xf numFmtId="2" fontId="4" fillId="37" borderId="10" xfId="0" applyNumberFormat="1" applyFont="1" applyFill="1" applyBorder="1" applyAlignment="1">
      <alignment horizontal="left"/>
    </xf>
    <xf numFmtId="2" fontId="1" fillId="0" borderId="10" xfId="0" applyNumberFormat="1" applyFont="1" applyBorder="1" applyAlignment="1">
      <alignment/>
    </xf>
    <xf numFmtId="0" fontId="1" fillId="37" borderId="10" xfId="0" applyFont="1" applyFill="1" applyBorder="1" applyAlignment="1">
      <alignment/>
    </xf>
    <xf numFmtId="0" fontId="1" fillId="37" borderId="10" xfId="0" applyFont="1" applyFill="1" applyBorder="1" applyAlignment="1" quotePrefix="1">
      <alignment horizontal="center"/>
    </xf>
    <xf numFmtId="0" fontId="1" fillId="37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/>
    </xf>
    <xf numFmtId="2" fontId="1" fillId="0" borderId="10" xfId="0" applyNumberFormat="1" applyFont="1" applyBorder="1" applyAlignment="1" quotePrefix="1">
      <alignment horizontal="center"/>
    </xf>
    <xf numFmtId="2" fontId="1" fillId="37" borderId="10" xfId="0" applyNumberFormat="1" applyFont="1" applyFill="1" applyBorder="1" applyAlignment="1">
      <alignment/>
    </xf>
    <xf numFmtId="2" fontId="4" fillId="37" borderId="10" xfId="0" applyNumberFormat="1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5" fillId="34" borderId="0" xfId="0" applyFont="1" applyFill="1" applyAlignment="1">
      <alignment horizontal="left" vertical="top"/>
    </xf>
    <xf numFmtId="0" fontId="2" fillId="34" borderId="10" xfId="0" applyFont="1" applyFill="1" applyBorder="1" applyAlignment="1">
      <alignment horizontal="center"/>
    </xf>
    <xf numFmtId="0" fontId="0" fillId="0" borderId="11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14" fontId="0" fillId="0" borderId="11" xfId="0" applyNumberFormat="1" applyBorder="1" applyAlignment="1" applyProtection="1">
      <alignment horizontal="left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8"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"/>
          <c:y val="0.07875"/>
          <c:w val="0.88025"/>
          <c:h val="0.842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Profilmuster!$E$56:$I$56</c:f>
              <c:numCache/>
            </c:numRef>
          </c:val>
        </c:ser>
        <c:overlap val="100"/>
        <c:axId val="26451295"/>
        <c:axId val="36735064"/>
      </c:barChart>
      <c:catAx>
        <c:axId val="26451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735064"/>
        <c:crosses val="autoZero"/>
        <c:auto val="1"/>
        <c:lblOffset val="100"/>
        <c:tickLblSkip val="1"/>
        <c:noMultiLvlLbl val="0"/>
      </c:catAx>
      <c:valAx>
        <c:axId val="367350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512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Profil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5"/>
          <c:y val="0.0905"/>
          <c:w val="0.88925"/>
          <c:h val="0.87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Grafik!$C$1</c:f>
              <c:strCache>
                <c:ptCount val="1"/>
                <c:pt idx="0">
                  <c:v>Fremdeinschätzung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Grafik!$B$2:$B$37</c:f>
              <c:strCache>
                <c:ptCount val="36"/>
                <c:pt idx="0">
                  <c:v>Zuverlässigkeit</c:v>
                </c:pt>
                <c:pt idx="1">
                  <c:v>Arbeitstempo</c:v>
                </c:pt>
                <c:pt idx="2">
                  <c:v>Arbeitsplanung</c:v>
                </c:pt>
                <c:pt idx="3">
                  <c:v>Organisationsfähigkeit</c:v>
                </c:pt>
                <c:pt idx="4">
                  <c:v>Geschicklichkeit</c:v>
                </c:pt>
                <c:pt idx="5">
                  <c:v>Ordnung</c:v>
                </c:pt>
                <c:pt idx="6">
                  <c:v>Sorgfalt</c:v>
                </c:pt>
                <c:pt idx="7">
                  <c:v>Kreativität</c:v>
                </c:pt>
                <c:pt idx="8">
                  <c:v>Problemlösefähigkeit</c:v>
                </c:pt>
                <c:pt idx="9">
                  <c:v>Abstraktionsvermögen</c:v>
                </c:pt>
                <c:pt idx="10">
                  <c:v>Selbstständigkeit</c:v>
                </c:pt>
                <c:pt idx="11">
                  <c:v>Belastbarkeit</c:v>
                </c:pt>
                <c:pt idx="12">
                  <c:v>Konzentrationsfähigkeit</c:v>
                </c:pt>
                <c:pt idx="13">
                  <c:v>Bverantwortungsbewußtsein</c:v>
                </c:pt>
                <c:pt idx="14">
                  <c:v>Eigeninitiative</c:v>
                </c:pt>
                <c:pt idx="15">
                  <c:v>Leistungsbereitschaft</c:v>
                </c:pt>
                <c:pt idx="16">
                  <c:v>Auffassungsgabe</c:v>
                </c:pt>
                <c:pt idx="17">
                  <c:v>Merkfähigkeit</c:v>
                </c:pt>
                <c:pt idx="18">
                  <c:v>Motivationsfähigkeit</c:v>
                </c:pt>
                <c:pt idx="19">
                  <c:v>Reflektionsfähigkeit</c:v>
                </c:pt>
                <c:pt idx="20">
                  <c:v>Teamfähigkeit</c:v>
                </c:pt>
                <c:pt idx="21">
                  <c:v>Hilfsbereitschaft</c:v>
                </c:pt>
                <c:pt idx="22">
                  <c:v>Kontaktfähigkeit</c:v>
                </c:pt>
                <c:pt idx="23">
                  <c:v>Respektvoller Umgang</c:v>
                </c:pt>
                <c:pt idx="24">
                  <c:v>Kommunikationsfähigkeit</c:v>
                </c:pt>
                <c:pt idx="25">
                  <c:v>Einfühlungsvermögen</c:v>
                </c:pt>
                <c:pt idx="26">
                  <c:v>Konfliktfähigkeit</c:v>
                </c:pt>
                <c:pt idx="27">
                  <c:v>Kritikfähigkeit</c:v>
                </c:pt>
                <c:pt idx="28">
                  <c:v>Schreiben</c:v>
                </c:pt>
                <c:pt idx="29">
                  <c:v>Lesen</c:v>
                </c:pt>
                <c:pt idx="30">
                  <c:v>Mathematik</c:v>
                </c:pt>
                <c:pt idx="31">
                  <c:v>Naturwissenschaften</c:v>
                </c:pt>
                <c:pt idx="32">
                  <c:v>Fremdsprachen</c:v>
                </c:pt>
                <c:pt idx="33">
                  <c:v>Präsentationsfähigkeit</c:v>
                </c:pt>
                <c:pt idx="34">
                  <c:v>PC-Kenntnisse</c:v>
                </c:pt>
                <c:pt idx="35">
                  <c:v>Fächerübergreifendes Denken</c:v>
                </c:pt>
              </c:strCache>
            </c:strRef>
          </c:cat>
          <c:val>
            <c:numRef>
              <c:f>Grafik!$C$2:$C$37</c:f>
              <c:numCache>
                <c:ptCount val="3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</c:numCache>
            </c:numRef>
          </c:val>
        </c:ser>
        <c:ser>
          <c:idx val="1"/>
          <c:order val="1"/>
          <c:tx>
            <c:strRef>
              <c:f>Grafik!$D$1</c:f>
              <c:strCache>
                <c:ptCount val="1"/>
                <c:pt idx="0">
                  <c:v>Selbsteinschätzung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Grafik!$B$2:$B$37</c:f>
              <c:strCache>
                <c:ptCount val="36"/>
                <c:pt idx="0">
                  <c:v>Zuverlässigkeit</c:v>
                </c:pt>
                <c:pt idx="1">
                  <c:v>Arbeitstempo</c:v>
                </c:pt>
                <c:pt idx="2">
                  <c:v>Arbeitsplanung</c:v>
                </c:pt>
                <c:pt idx="3">
                  <c:v>Organisationsfähigkeit</c:v>
                </c:pt>
                <c:pt idx="4">
                  <c:v>Geschicklichkeit</c:v>
                </c:pt>
                <c:pt idx="5">
                  <c:v>Ordnung</c:v>
                </c:pt>
                <c:pt idx="6">
                  <c:v>Sorgfalt</c:v>
                </c:pt>
                <c:pt idx="7">
                  <c:v>Kreativität</c:v>
                </c:pt>
                <c:pt idx="8">
                  <c:v>Problemlösefähigkeit</c:v>
                </c:pt>
                <c:pt idx="9">
                  <c:v>Abstraktionsvermögen</c:v>
                </c:pt>
                <c:pt idx="10">
                  <c:v>Selbstständigkeit</c:v>
                </c:pt>
                <c:pt idx="11">
                  <c:v>Belastbarkeit</c:v>
                </c:pt>
                <c:pt idx="12">
                  <c:v>Konzentrationsfähigkeit</c:v>
                </c:pt>
                <c:pt idx="13">
                  <c:v>Bverantwortungsbewußtsein</c:v>
                </c:pt>
                <c:pt idx="14">
                  <c:v>Eigeninitiative</c:v>
                </c:pt>
                <c:pt idx="15">
                  <c:v>Leistungsbereitschaft</c:v>
                </c:pt>
                <c:pt idx="16">
                  <c:v>Auffassungsgabe</c:v>
                </c:pt>
                <c:pt idx="17">
                  <c:v>Merkfähigkeit</c:v>
                </c:pt>
                <c:pt idx="18">
                  <c:v>Motivationsfähigkeit</c:v>
                </c:pt>
                <c:pt idx="19">
                  <c:v>Reflektionsfähigkeit</c:v>
                </c:pt>
                <c:pt idx="20">
                  <c:v>Teamfähigkeit</c:v>
                </c:pt>
                <c:pt idx="21">
                  <c:v>Hilfsbereitschaft</c:v>
                </c:pt>
                <c:pt idx="22">
                  <c:v>Kontaktfähigkeit</c:v>
                </c:pt>
                <c:pt idx="23">
                  <c:v>Respektvoller Umgang</c:v>
                </c:pt>
                <c:pt idx="24">
                  <c:v>Kommunikationsfähigkeit</c:v>
                </c:pt>
                <c:pt idx="25">
                  <c:v>Einfühlungsvermögen</c:v>
                </c:pt>
                <c:pt idx="26">
                  <c:v>Konfliktfähigkeit</c:v>
                </c:pt>
                <c:pt idx="27">
                  <c:v>Kritikfähigkeit</c:v>
                </c:pt>
                <c:pt idx="28">
                  <c:v>Schreiben</c:v>
                </c:pt>
                <c:pt idx="29">
                  <c:v>Lesen</c:v>
                </c:pt>
                <c:pt idx="30">
                  <c:v>Mathematik</c:v>
                </c:pt>
                <c:pt idx="31">
                  <c:v>Naturwissenschaften</c:v>
                </c:pt>
                <c:pt idx="32">
                  <c:v>Fremdsprachen</c:v>
                </c:pt>
                <c:pt idx="33">
                  <c:v>Präsentationsfähigkeit</c:v>
                </c:pt>
                <c:pt idx="34">
                  <c:v>PC-Kenntnisse</c:v>
                </c:pt>
                <c:pt idx="35">
                  <c:v>Fächerübergreifendes Denken</c:v>
                </c:pt>
              </c:strCache>
            </c:strRef>
          </c:cat>
          <c:val>
            <c:numRef>
              <c:f>Grafik!$D$2:$D$37</c:f>
              <c:numCache>
                <c:ptCount val="3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</c:numCache>
            </c:numRef>
          </c:val>
        </c:ser>
        <c:axId val="62180121"/>
        <c:axId val="22750178"/>
      </c:barChart>
      <c:catAx>
        <c:axId val="62180121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Dimension</a:t>
                </a:r>
              </a:p>
            </c:rich>
          </c:tx>
          <c:layout>
            <c:manualLayout>
              <c:xMode val="factor"/>
              <c:yMode val="factor"/>
              <c:x val="-0.02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50178"/>
        <c:crossesAt val="1"/>
        <c:auto val="1"/>
        <c:lblOffset val="100"/>
        <c:tickLblSkip val="1"/>
        <c:noMultiLvlLbl val="0"/>
      </c:catAx>
      <c:valAx>
        <c:axId val="22750178"/>
        <c:scaling>
          <c:orientation val="minMax"/>
          <c:max val="4"/>
          <c:min val="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Ausprägung</a:t>
                </a:r>
              </a:p>
            </c:rich>
          </c:tx>
          <c:layout>
            <c:manualLayout>
              <c:xMode val="factor"/>
              <c:yMode val="factor"/>
              <c:x val="0.01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180121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3775"/>
          <c:y val="0.97625"/>
          <c:w val="0.59375"/>
          <c:h val="0.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view3D>
      <c:rotX val="15"/>
      <c:hPercent val="96"/>
      <c:rotY val="20"/>
      <c:depthPercent val="100"/>
      <c:rAngAx val="1"/>
    </c:view3D>
    <c:plotArea>
      <c:layout>
        <c:manualLayout>
          <c:xMode val="edge"/>
          <c:yMode val="edge"/>
          <c:x val="0.03375"/>
          <c:y val="0.13975"/>
          <c:w val="0.653"/>
          <c:h val="0.81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Profilmuster!$F$11</c:f>
              <c:strCache>
                <c:ptCount val="1"/>
                <c:pt idx="0">
                  <c:v>Übereinstimmung SE/FE: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Profilmuster!$F$12</c:f>
              <c:numCache/>
            </c:numRef>
          </c:val>
          <c:shape val="box"/>
        </c:ser>
        <c:overlap val="100"/>
        <c:shape val="box"/>
        <c:axId val="3425011"/>
        <c:axId val="30825100"/>
      </c:bar3DChart>
      <c:catAx>
        <c:axId val="3425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0825100"/>
        <c:crosses val="autoZero"/>
        <c:auto val="1"/>
        <c:lblOffset val="100"/>
        <c:tickLblSkip val="1"/>
        <c:noMultiLvlLbl val="0"/>
      </c:catAx>
      <c:valAx>
        <c:axId val="30825100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50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4"/>
          <c:y val="0.524"/>
          <c:w val="0.266"/>
          <c:h val="0.0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63</xdr:row>
      <xdr:rowOff>0</xdr:rowOff>
    </xdr:from>
    <xdr:to>
      <xdr:col>9</xdr:col>
      <xdr:colOff>0</xdr:colOff>
      <xdr:row>71</xdr:row>
      <xdr:rowOff>0</xdr:rowOff>
    </xdr:to>
    <xdr:graphicFrame>
      <xdr:nvGraphicFramePr>
        <xdr:cNvPr id="1" name="Diagramm 1"/>
        <xdr:cNvGraphicFramePr/>
      </xdr:nvGraphicFramePr>
      <xdr:xfrm>
        <a:off x="1457325" y="7610475"/>
        <a:ext cx="1676400" cy="129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66675</xdr:colOff>
      <xdr:row>0</xdr:row>
      <xdr:rowOff>9525</xdr:rowOff>
    </xdr:from>
    <xdr:to>
      <xdr:col>13</xdr:col>
      <xdr:colOff>714375</xdr:colOff>
      <xdr:row>78</xdr:row>
      <xdr:rowOff>47625</xdr:rowOff>
    </xdr:to>
    <xdr:graphicFrame>
      <xdr:nvGraphicFramePr>
        <xdr:cNvPr id="2" name="Diagramm 2"/>
        <xdr:cNvGraphicFramePr/>
      </xdr:nvGraphicFramePr>
      <xdr:xfrm>
        <a:off x="3200400" y="9525"/>
        <a:ext cx="3695700" cy="10077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123825</xdr:colOff>
      <xdr:row>13</xdr:row>
      <xdr:rowOff>0</xdr:rowOff>
    </xdr:from>
    <xdr:to>
      <xdr:col>8</xdr:col>
      <xdr:colOff>228600</xdr:colOff>
      <xdr:row>27</xdr:row>
      <xdr:rowOff>0</xdr:rowOff>
    </xdr:to>
    <xdr:graphicFrame>
      <xdr:nvGraphicFramePr>
        <xdr:cNvPr id="3" name="Diagramm 6"/>
        <xdr:cNvGraphicFramePr/>
      </xdr:nvGraphicFramePr>
      <xdr:xfrm>
        <a:off x="123825" y="2105025"/>
        <a:ext cx="2914650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Users\pkoop\AppData\Roaming\Microsoft\Templates\Koop\BZBBWPohneMittelwert.xl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emdeinschätzung"/>
      <sheetName val="Selbsteinschätzung"/>
      <sheetName val="Vergleich"/>
      <sheetName val="Grafik"/>
      <sheetName val="Rohdaten"/>
      <sheetName val="FE"/>
      <sheetName val="SE"/>
      <sheetName val="BZBBWPohneMittelwert"/>
    </sheetNames>
    <definedNames>
      <definedName name="Loesche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view="pageBreakPreview" zoomScaleSheetLayoutView="100" zoomScalePageLayoutView="0" workbookViewId="0" topLeftCell="A1">
      <selection activeCell="K23" sqref="A1:K23"/>
    </sheetView>
  </sheetViews>
  <sheetFormatPr defaultColWidth="11.421875" defaultRowHeight="12.75"/>
  <cols>
    <col min="1" max="1" width="19.421875" style="0" bestFit="1" customWidth="1"/>
    <col min="2" max="7" width="12.57421875" style="0" bestFit="1" customWidth="1"/>
  </cols>
  <sheetData>
    <row r="1" spans="1:11" ht="12.75">
      <c r="A1" s="50" t="s">
        <v>84</v>
      </c>
      <c r="B1" s="50" t="s">
        <v>85</v>
      </c>
      <c r="C1" s="50"/>
      <c r="D1" s="50" t="s">
        <v>86</v>
      </c>
      <c r="E1" s="50" t="s">
        <v>88</v>
      </c>
      <c r="F1" s="50" t="s">
        <v>89</v>
      </c>
      <c r="G1" s="51"/>
      <c r="H1" s="51"/>
      <c r="I1" s="51"/>
      <c r="J1" s="51"/>
      <c r="K1" s="51"/>
    </row>
    <row r="2" spans="1:11" ht="12.75">
      <c r="A2" s="52"/>
      <c r="B2" s="52" t="s">
        <v>87</v>
      </c>
      <c r="C2" s="52"/>
      <c r="D2" s="52" t="s">
        <v>76</v>
      </c>
      <c r="E2" s="52">
        <v>8</v>
      </c>
      <c r="F2" s="52">
        <v>40</v>
      </c>
      <c r="G2" s="51"/>
      <c r="H2" s="51"/>
      <c r="I2" s="51"/>
      <c r="J2" s="51"/>
      <c r="K2" s="51"/>
    </row>
    <row r="3" spans="1:11" ht="97.5">
      <c r="A3" s="62"/>
      <c r="B3" s="54" t="s">
        <v>0</v>
      </c>
      <c r="C3" s="54" t="s">
        <v>21</v>
      </c>
      <c r="D3" s="54" t="s">
        <v>31</v>
      </c>
      <c r="E3" s="54" t="s">
        <v>40</v>
      </c>
      <c r="F3" s="54" t="s">
        <v>56</v>
      </c>
      <c r="G3" s="54" t="s">
        <v>55</v>
      </c>
      <c r="H3" s="51"/>
      <c r="I3" s="51"/>
      <c r="J3" s="51"/>
      <c r="K3" s="51"/>
    </row>
    <row r="4" spans="1:11" ht="12.75">
      <c r="A4" s="63" t="s">
        <v>51</v>
      </c>
      <c r="B4" s="56">
        <f>MODE(Fremdeinschätzung!$13:$13)</f>
        <v>20</v>
      </c>
      <c r="C4" s="56">
        <f>MODE(Fremdeinschätzung!$25:$25)</f>
        <v>20</v>
      </c>
      <c r="D4" s="56">
        <f>MODE(Fremdeinschätzung!$35:$35)</f>
        <v>24</v>
      </c>
      <c r="E4" s="56">
        <f>MODE(Fremdeinschätzung!$45:$45)</f>
        <v>16</v>
      </c>
      <c r="F4" s="56">
        <f>MODE(Fremdeinschätzung!$70:$70)</f>
        <v>16</v>
      </c>
      <c r="G4" s="56">
        <f>MODE(Fremdeinschätzung!$59:$59)</f>
        <v>22</v>
      </c>
      <c r="H4" s="51"/>
      <c r="I4" s="51"/>
      <c r="J4" s="51"/>
      <c r="K4" s="51"/>
    </row>
    <row r="5" spans="1:11" ht="12.75">
      <c r="A5" s="63" t="s">
        <v>50</v>
      </c>
      <c r="B5" s="56">
        <f>MEDIAN(Fremdeinschätzung!$13:$13)</f>
        <v>24</v>
      </c>
      <c r="C5" s="56">
        <f>MEDIAN(Fremdeinschätzung!$25:$25)</f>
        <v>23</v>
      </c>
      <c r="D5" s="56">
        <f>MEDIAN(Fremdeinschätzung!$35:$35)</f>
        <v>21</v>
      </c>
      <c r="E5" s="56">
        <f>MEDIAN(Fremdeinschätzung!$45:$45)</f>
        <v>16</v>
      </c>
      <c r="F5" s="56">
        <f>MEDIAN(Fremdeinschätzung!$70:$70)</f>
        <v>17</v>
      </c>
      <c r="G5" s="56">
        <f>MODE(Fremdeinschätzung!$59:$59)</f>
        <v>22</v>
      </c>
      <c r="H5" s="51"/>
      <c r="I5" s="51"/>
      <c r="J5" s="51"/>
      <c r="K5" s="51"/>
    </row>
    <row r="6" spans="1:11" ht="12.75">
      <c r="A6" s="63" t="s">
        <v>54</v>
      </c>
      <c r="B6" s="56">
        <f>AVERAGE(Fremdeinschätzung!$13:$13)</f>
        <v>24.275</v>
      </c>
      <c r="C6" s="56">
        <f>AVERAGE(Fremdeinschätzung!$25:$25)</f>
        <v>23.25</v>
      </c>
      <c r="D6" s="56">
        <f>AVERAGE(Fremdeinschätzung!$35:$35)</f>
        <v>21</v>
      </c>
      <c r="E6" s="56">
        <f>AVERAGE(Fremdeinschätzung!$45:$45)</f>
        <v>16.1</v>
      </c>
      <c r="F6" s="56">
        <f>AVERAGE(Fremdeinschätzung!$70:$70)</f>
        <v>18.15</v>
      </c>
      <c r="G6" s="56">
        <f>AVERAGE(Fremdeinschätzung!$59:$59)</f>
        <v>26.775</v>
      </c>
      <c r="H6" s="51"/>
      <c r="I6" s="51"/>
      <c r="J6" s="51"/>
      <c r="K6" s="51"/>
    </row>
    <row r="7" spans="1:11" ht="12.75">
      <c r="A7" s="63" t="s">
        <v>53</v>
      </c>
      <c r="B7" s="56">
        <f>STDEV(Fremdeinschätzung!$13:$13)</f>
        <v>4.494940175295678</v>
      </c>
      <c r="C7" s="56">
        <f>STDEV(Fremdeinschätzung!$25:$25)</f>
        <v>4.3071199253424615</v>
      </c>
      <c r="D7" s="56">
        <f>STDEV(Fremdeinschätzung!$35:$35)</f>
        <v>3.186510027262766</v>
      </c>
      <c r="E7" s="56">
        <f>STDEV(Fremdeinschätzung!$45:$45)</f>
        <v>0.5453768398418634</v>
      </c>
      <c r="F7" s="56">
        <f>STDEV(Fremdeinschätzung!$70:$70)</f>
        <v>4.179007365882785</v>
      </c>
      <c r="G7" s="56">
        <f>STDEV(Fremdeinschätzung!$59:$59)</f>
        <v>4.172483119751996</v>
      </c>
      <c r="H7" s="51"/>
      <c r="I7" s="51"/>
      <c r="J7" s="51"/>
      <c r="K7" s="51"/>
    </row>
    <row r="8" spans="1:11" ht="12.75">
      <c r="A8" s="63" t="s">
        <v>57</v>
      </c>
      <c r="B8" s="56">
        <f>MIN(Fremdeinschätzung!$13:$13)</f>
        <v>18</v>
      </c>
      <c r="C8" s="56">
        <f>MIN(Fremdeinschätzung!$25:$25)</f>
        <v>16</v>
      </c>
      <c r="D8" s="56">
        <f>MIN(Fremdeinschätzung!$35:$35)</f>
        <v>15</v>
      </c>
      <c r="E8" s="56">
        <f>MIN(Fremdeinschätzung!$45:$45)</f>
        <v>15</v>
      </c>
      <c r="F8" s="56">
        <f>MIN(Fremdeinschätzung!$70:$70)</f>
        <v>11</v>
      </c>
      <c r="G8" s="56">
        <f>MIN(Fremdeinschätzung!$59:$59)</f>
        <v>21</v>
      </c>
      <c r="H8" s="51"/>
      <c r="I8" s="51"/>
      <c r="J8" s="51"/>
      <c r="K8" s="51"/>
    </row>
    <row r="9" spans="1:11" ht="12.75">
      <c r="A9" s="63" t="s">
        <v>58</v>
      </c>
      <c r="B9" s="56">
        <f>MAX(Fremdeinschätzung!$13:$13)</f>
        <v>35</v>
      </c>
      <c r="C9" s="56">
        <f>MAX(Fremdeinschätzung!$25:$25)</f>
        <v>33</v>
      </c>
      <c r="D9" s="56">
        <f>MAX(Fremdeinschätzung!$35:$35)</f>
        <v>27</v>
      </c>
      <c r="E9" s="56">
        <f>MODE(Fremdeinschätzung!$45:$45)</f>
        <v>16</v>
      </c>
      <c r="F9" s="56">
        <f>MAX(Fremdeinschätzung!$70:$70)</f>
        <v>30</v>
      </c>
      <c r="G9" s="56">
        <f>MAX(Fremdeinschätzung!$59:$59)</f>
        <v>35</v>
      </c>
      <c r="H9" s="51"/>
      <c r="I9" s="51"/>
      <c r="J9" s="51"/>
      <c r="K9" s="51"/>
    </row>
    <row r="10" spans="1:11" ht="12.75">
      <c r="A10" s="57"/>
      <c r="B10" s="58" t="s">
        <v>83</v>
      </c>
      <c r="C10" s="58" t="s">
        <v>82</v>
      </c>
      <c r="D10" s="59" t="s">
        <v>79</v>
      </c>
      <c r="E10" s="58" t="s">
        <v>80</v>
      </c>
      <c r="F10" s="58" t="s">
        <v>81</v>
      </c>
      <c r="G10" s="51"/>
      <c r="H10" s="51"/>
      <c r="I10" s="51"/>
      <c r="J10" s="51"/>
      <c r="K10" s="51"/>
    </row>
    <row r="11" spans="1:11" ht="12.75">
      <c r="A11" s="57" t="s">
        <v>0</v>
      </c>
      <c r="B11" s="56">
        <f aca="true" t="shared" si="0" ref="B11:B16">$D11-2*HLOOKUP($A11,$B$3:$G$7,5,0)</f>
        <v>15.285119649408642</v>
      </c>
      <c r="C11" s="56">
        <f aca="true" t="shared" si="1" ref="C11:C16">$D11-HLOOKUP($A11,$B$3:$G$7,5,0)</f>
        <v>19.78005982470432</v>
      </c>
      <c r="D11" s="56">
        <f aca="true" t="shared" si="2" ref="D11:D16">HLOOKUP($A11,$B$3:$G$6,4,0)</f>
        <v>24.275</v>
      </c>
      <c r="E11" s="56">
        <f aca="true" t="shared" si="3" ref="E11:E16">$D11+HLOOKUP($A11,$B$3:$G$7,5,0)</f>
        <v>28.769940175295677</v>
      </c>
      <c r="F11" s="56">
        <f aca="true" t="shared" si="4" ref="F11:F16">$D11+2*HLOOKUP($A11,$B$3:$G$7,5,0)</f>
        <v>33.264880350591355</v>
      </c>
      <c r="G11" s="51"/>
      <c r="H11" s="51"/>
      <c r="I11" s="51"/>
      <c r="J11" s="51"/>
      <c r="K11" s="51"/>
    </row>
    <row r="12" spans="1:11" ht="12.75">
      <c r="A12" s="57" t="s">
        <v>21</v>
      </c>
      <c r="B12" s="56">
        <f t="shared" si="0"/>
        <v>14.635760149315077</v>
      </c>
      <c r="C12" s="56">
        <f t="shared" si="1"/>
        <v>18.942880074657538</v>
      </c>
      <c r="D12" s="56">
        <f t="shared" si="2"/>
        <v>23.25</v>
      </c>
      <c r="E12" s="56">
        <f t="shared" si="3"/>
        <v>27.557119925342462</v>
      </c>
      <c r="F12" s="56">
        <f t="shared" si="4"/>
        <v>31.864239850684925</v>
      </c>
      <c r="G12" s="51"/>
      <c r="H12" s="51"/>
      <c r="I12" s="51"/>
      <c r="J12" s="51"/>
      <c r="K12" s="51"/>
    </row>
    <row r="13" spans="1:11" ht="12.75">
      <c r="A13" s="57" t="s">
        <v>31</v>
      </c>
      <c r="B13" s="56">
        <f t="shared" si="0"/>
        <v>14.626979945474467</v>
      </c>
      <c r="C13" s="56">
        <f t="shared" si="1"/>
        <v>17.813489972737234</v>
      </c>
      <c r="D13" s="56">
        <f t="shared" si="2"/>
        <v>21</v>
      </c>
      <c r="E13" s="56">
        <f t="shared" si="3"/>
        <v>24.186510027262766</v>
      </c>
      <c r="F13" s="56">
        <f t="shared" si="4"/>
        <v>27.373020054525533</v>
      </c>
      <c r="G13" s="51"/>
      <c r="H13" s="51"/>
      <c r="I13" s="51"/>
      <c r="J13" s="51"/>
      <c r="K13" s="51"/>
    </row>
    <row r="14" spans="1:11" ht="12.75">
      <c r="A14" s="57" t="s">
        <v>40</v>
      </c>
      <c r="B14" s="56">
        <f t="shared" si="0"/>
        <v>15.009246320316274</v>
      </c>
      <c r="C14" s="56">
        <f t="shared" si="1"/>
        <v>15.554623160158139</v>
      </c>
      <c r="D14" s="56">
        <f t="shared" si="2"/>
        <v>16.1</v>
      </c>
      <c r="E14" s="56">
        <f t="shared" si="3"/>
        <v>16.645376839841866</v>
      </c>
      <c r="F14" s="56">
        <f t="shared" si="4"/>
        <v>17.190753679683727</v>
      </c>
      <c r="G14" s="51"/>
      <c r="H14" s="51"/>
      <c r="I14" s="51"/>
      <c r="J14" s="51"/>
      <c r="K14" s="51"/>
    </row>
    <row r="15" spans="1:11" ht="12.75">
      <c r="A15" s="57" t="s">
        <v>56</v>
      </c>
      <c r="B15" s="56">
        <f t="shared" si="0"/>
        <v>9.791985268234429</v>
      </c>
      <c r="C15" s="56">
        <f t="shared" si="1"/>
        <v>13.970992634117213</v>
      </c>
      <c r="D15" s="56">
        <f t="shared" si="2"/>
        <v>18.15</v>
      </c>
      <c r="E15" s="56">
        <f t="shared" si="3"/>
        <v>22.329007365882784</v>
      </c>
      <c r="F15" s="56">
        <f t="shared" si="4"/>
        <v>26.50801473176557</v>
      </c>
      <c r="G15" s="51"/>
      <c r="H15" s="51"/>
      <c r="I15" s="51"/>
      <c r="J15" s="51"/>
      <c r="K15" s="51"/>
    </row>
    <row r="16" spans="1:11" ht="12.75">
      <c r="A16" s="57" t="s">
        <v>55</v>
      </c>
      <c r="B16" s="56">
        <f t="shared" si="0"/>
        <v>18.43003376049601</v>
      </c>
      <c r="C16" s="56">
        <f t="shared" si="1"/>
        <v>22.602516880248004</v>
      </c>
      <c r="D16" s="56">
        <f t="shared" si="2"/>
        <v>26.775</v>
      </c>
      <c r="E16" s="56">
        <f t="shared" si="3"/>
        <v>30.947483119751993</v>
      </c>
      <c r="F16" s="56">
        <f t="shared" si="4"/>
        <v>35.11996623950399</v>
      </c>
      <c r="G16" s="51"/>
      <c r="H16" s="51"/>
      <c r="I16" s="51"/>
      <c r="J16" s="51"/>
      <c r="K16" s="51"/>
    </row>
    <row r="17" spans="1:11" ht="12.75">
      <c r="A17" s="60"/>
      <c r="B17" s="65">
        <v>1</v>
      </c>
      <c r="C17" s="65"/>
      <c r="D17" s="64">
        <v>2</v>
      </c>
      <c r="E17" s="64"/>
      <c r="F17" s="66">
        <v>3</v>
      </c>
      <c r="G17" s="66"/>
      <c r="H17" s="64">
        <v>4</v>
      </c>
      <c r="I17" s="64"/>
      <c r="J17" s="65">
        <v>5</v>
      </c>
      <c r="K17" s="65"/>
    </row>
    <row r="18" spans="1:11" ht="12.75">
      <c r="A18" s="60" t="s">
        <v>0</v>
      </c>
      <c r="B18" s="61" t="s">
        <v>91</v>
      </c>
      <c r="C18" s="56">
        <f aca="true" t="shared" si="5" ref="C18:C23">B11-0.01</f>
        <v>15.275119649408643</v>
      </c>
      <c r="D18" s="56">
        <f aca="true" t="shared" si="6" ref="D18:D23">B11</f>
        <v>15.285119649408642</v>
      </c>
      <c r="E18" s="56">
        <f aca="true" t="shared" si="7" ref="E18:E23">C11-0.01</f>
        <v>19.77005982470432</v>
      </c>
      <c r="F18" s="56">
        <f aca="true" t="shared" si="8" ref="F18:F23">C11</f>
        <v>19.78005982470432</v>
      </c>
      <c r="G18" s="56">
        <f aca="true" t="shared" si="9" ref="G18:G23">E11</f>
        <v>28.769940175295677</v>
      </c>
      <c r="H18" s="56">
        <f aca="true" t="shared" si="10" ref="H18:H23">E11+0.01</f>
        <v>28.77994017529568</v>
      </c>
      <c r="I18" s="56">
        <f aca="true" t="shared" si="11" ref="I18:I23">F11</f>
        <v>33.264880350591355</v>
      </c>
      <c r="J18" s="56">
        <f aca="true" t="shared" si="12" ref="J18:J23">F11+0.01</f>
        <v>33.27488035059135</v>
      </c>
      <c r="K18" s="61" t="s">
        <v>92</v>
      </c>
    </row>
    <row r="19" spans="1:11" ht="12.75">
      <c r="A19" s="60" t="s">
        <v>21</v>
      </c>
      <c r="B19" s="61" t="s">
        <v>91</v>
      </c>
      <c r="C19" s="56">
        <f t="shared" si="5"/>
        <v>14.625760149315077</v>
      </c>
      <c r="D19" s="56">
        <f t="shared" si="6"/>
        <v>14.635760149315077</v>
      </c>
      <c r="E19" s="56">
        <f t="shared" si="7"/>
        <v>18.932880074657536</v>
      </c>
      <c r="F19" s="56">
        <f t="shared" si="8"/>
        <v>18.942880074657538</v>
      </c>
      <c r="G19" s="56">
        <f t="shared" si="9"/>
        <v>27.557119925342462</v>
      </c>
      <c r="H19" s="56">
        <f t="shared" si="10"/>
        <v>27.567119925342464</v>
      </c>
      <c r="I19" s="56">
        <f t="shared" si="11"/>
        <v>31.864239850684925</v>
      </c>
      <c r="J19" s="56">
        <f t="shared" si="12"/>
        <v>31.874239850684926</v>
      </c>
      <c r="K19" s="61" t="s">
        <v>92</v>
      </c>
    </row>
    <row r="20" spans="1:11" ht="12.75">
      <c r="A20" s="60" t="s">
        <v>31</v>
      </c>
      <c r="B20" s="61" t="s">
        <v>91</v>
      </c>
      <c r="C20" s="56">
        <f t="shared" si="5"/>
        <v>14.616979945474467</v>
      </c>
      <c r="D20" s="56">
        <f t="shared" si="6"/>
        <v>14.626979945474467</v>
      </c>
      <c r="E20" s="56">
        <f t="shared" si="7"/>
        <v>17.803489972737232</v>
      </c>
      <c r="F20" s="56">
        <f t="shared" si="8"/>
        <v>17.813489972737234</v>
      </c>
      <c r="G20" s="56">
        <f t="shared" si="9"/>
        <v>24.186510027262766</v>
      </c>
      <c r="H20" s="56">
        <f t="shared" si="10"/>
        <v>24.196510027262768</v>
      </c>
      <c r="I20" s="56">
        <f t="shared" si="11"/>
        <v>27.373020054525533</v>
      </c>
      <c r="J20" s="56">
        <f t="shared" si="12"/>
        <v>27.383020054525534</v>
      </c>
      <c r="K20" s="61" t="s">
        <v>92</v>
      </c>
    </row>
    <row r="21" spans="1:11" ht="12.75">
      <c r="A21" s="60" t="s">
        <v>40</v>
      </c>
      <c r="B21" s="61" t="s">
        <v>91</v>
      </c>
      <c r="C21" s="56">
        <f t="shared" si="5"/>
        <v>14.999246320316274</v>
      </c>
      <c r="D21" s="56">
        <f t="shared" si="6"/>
        <v>15.009246320316274</v>
      </c>
      <c r="E21" s="56">
        <f t="shared" si="7"/>
        <v>15.544623160158139</v>
      </c>
      <c r="F21" s="56">
        <f t="shared" si="8"/>
        <v>15.554623160158139</v>
      </c>
      <c r="G21" s="56">
        <f t="shared" si="9"/>
        <v>16.645376839841866</v>
      </c>
      <c r="H21" s="56">
        <f t="shared" si="10"/>
        <v>16.655376839841868</v>
      </c>
      <c r="I21" s="56">
        <f t="shared" si="11"/>
        <v>17.190753679683727</v>
      </c>
      <c r="J21" s="56">
        <f t="shared" si="12"/>
        <v>17.20075367968373</v>
      </c>
      <c r="K21" s="61" t="s">
        <v>92</v>
      </c>
    </row>
    <row r="22" spans="1:11" ht="12.75">
      <c r="A22" s="60" t="s">
        <v>56</v>
      </c>
      <c r="B22" s="61" t="s">
        <v>91</v>
      </c>
      <c r="C22" s="56">
        <f t="shared" si="5"/>
        <v>9.781985268234429</v>
      </c>
      <c r="D22" s="56">
        <f t="shared" si="6"/>
        <v>9.791985268234429</v>
      </c>
      <c r="E22" s="56">
        <f t="shared" si="7"/>
        <v>13.960992634117213</v>
      </c>
      <c r="F22" s="56">
        <f t="shared" si="8"/>
        <v>13.970992634117213</v>
      </c>
      <c r="G22" s="56">
        <f t="shared" si="9"/>
        <v>22.329007365882784</v>
      </c>
      <c r="H22" s="56">
        <f t="shared" si="10"/>
        <v>22.339007365882786</v>
      </c>
      <c r="I22" s="56">
        <f t="shared" si="11"/>
        <v>26.50801473176557</v>
      </c>
      <c r="J22" s="56">
        <f t="shared" si="12"/>
        <v>26.51801473176557</v>
      </c>
      <c r="K22" s="61" t="s">
        <v>92</v>
      </c>
    </row>
    <row r="23" spans="1:11" ht="12.75">
      <c r="A23" s="60" t="s">
        <v>55</v>
      </c>
      <c r="B23" s="61" t="s">
        <v>91</v>
      </c>
      <c r="C23" s="56">
        <f t="shared" si="5"/>
        <v>18.420033760496008</v>
      </c>
      <c r="D23" s="56">
        <f t="shared" si="6"/>
        <v>18.43003376049601</v>
      </c>
      <c r="E23" s="56">
        <f t="shared" si="7"/>
        <v>22.592516880248002</v>
      </c>
      <c r="F23" s="56">
        <f t="shared" si="8"/>
        <v>22.602516880248004</v>
      </c>
      <c r="G23" s="56">
        <f t="shared" si="9"/>
        <v>30.947483119751993</v>
      </c>
      <c r="H23" s="56">
        <f t="shared" si="10"/>
        <v>30.957483119751995</v>
      </c>
      <c r="I23" s="56">
        <f t="shared" si="11"/>
        <v>35.11996623950399</v>
      </c>
      <c r="J23" s="56">
        <f t="shared" si="12"/>
        <v>35.129966239503986</v>
      </c>
      <c r="K23" s="61" t="s">
        <v>92</v>
      </c>
    </row>
  </sheetData>
  <sheetProtection/>
  <mergeCells count="5">
    <mergeCell ref="H17:I17"/>
    <mergeCell ref="J17:K17"/>
    <mergeCell ref="B17:C17"/>
    <mergeCell ref="D17:E17"/>
    <mergeCell ref="F17:G17"/>
  </mergeCells>
  <printOptions/>
  <pageMargins left="0.787401575" right="0.787401575" top="0.984251969" bottom="0.984251969" header="0.4921259845" footer="0.4921259845"/>
  <pageSetup horizontalDpi="600" verticalDpi="600" orientation="portrait" paperSize="9" scale="61" r:id="rId1"/>
  <headerFooter alignWithMargins="0">
    <oddHeader>&amp;LFremdeinschätzung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P70"/>
  <sheetViews>
    <sheetView zoomScalePageLayoutView="0" workbookViewId="0" topLeftCell="A1">
      <selection activeCell="A12" sqref="A12:B12"/>
    </sheetView>
  </sheetViews>
  <sheetFormatPr defaultColWidth="11.421875" defaultRowHeight="12.75"/>
  <cols>
    <col min="1" max="1" width="19.421875" style="0" bestFit="1" customWidth="1"/>
    <col min="2" max="2" width="25.8515625" style="0" bestFit="1" customWidth="1"/>
    <col min="3" max="8" width="3.00390625" style="0" bestFit="1" customWidth="1"/>
    <col min="9" max="9" width="4.00390625" style="0" bestFit="1" customWidth="1"/>
    <col min="10" max="11" width="3.00390625" style="0" bestFit="1" customWidth="1"/>
    <col min="12" max="13" width="3.00390625" style="0" customWidth="1"/>
    <col min="14" max="14" width="4.00390625" style="0" bestFit="1" customWidth="1"/>
    <col min="15" max="42" width="3.00390625" style="0" customWidth="1"/>
  </cols>
  <sheetData>
    <row r="1" spans="3:42" ht="12.75"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</row>
    <row r="2" ht="12.75">
      <c r="A2" t="s">
        <v>0</v>
      </c>
    </row>
    <row r="3" spans="1:42" ht="12.75">
      <c r="A3" t="s">
        <v>1</v>
      </c>
      <c r="B3" t="s">
        <v>2</v>
      </c>
      <c r="C3">
        <f>SelbsteinschätzungEingabe!C3</f>
        <v>3</v>
      </c>
      <c r="D3">
        <f>SelbsteinschätzungEingabe!D3</f>
        <v>3</v>
      </c>
      <c r="E3">
        <f>SelbsteinschätzungEingabe!E3</f>
        <v>3</v>
      </c>
      <c r="F3">
        <f>SelbsteinschätzungEingabe!F3</f>
        <v>3</v>
      </c>
      <c r="G3">
        <f>SelbsteinschätzungEingabe!G3</f>
        <v>3</v>
      </c>
      <c r="H3">
        <f>SelbsteinschätzungEingabe!H3</f>
        <v>3</v>
      </c>
      <c r="I3">
        <f>SelbsteinschätzungEingabe!I3</f>
        <v>2</v>
      </c>
      <c r="J3">
        <f>SelbsteinschätzungEingabe!J3</f>
        <v>4</v>
      </c>
      <c r="K3">
        <f>SelbsteinschätzungEingabe!K3</f>
        <v>2</v>
      </c>
      <c r="L3">
        <f>SelbsteinschätzungEingabe!L3</f>
        <v>4</v>
      </c>
      <c r="M3">
        <f>SelbsteinschätzungEingabe!M3</f>
        <v>4</v>
      </c>
      <c r="N3">
        <f>SelbsteinschätzungEingabe!N3</f>
        <v>3</v>
      </c>
      <c r="O3">
        <f>SelbsteinschätzungEingabe!O3</f>
        <v>3</v>
      </c>
      <c r="P3">
        <f>SelbsteinschätzungEingabe!P3</f>
        <v>3</v>
      </c>
      <c r="Q3">
        <f>SelbsteinschätzungEingabe!Q3</f>
        <v>4</v>
      </c>
      <c r="R3">
        <f>SelbsteinschätzungEingabe!R3</f>
        <v>3</v>
      </c>
      <c r="S3">
        <f>SelbsteinschätzungEingabe!S3</f>
        <v>3</v>
      </c>
      <c r="T3">
        <f>SelbsteinschätzungEingabe!T3</f>
        <v>3</v>
      </c>
      <c r="U3">
        <f>SelbsteinschätzungEingabe!U3</f>
        <v>4</v>
      </c>
      <c r="V3">
        <f>SelbsteinschätzungEingabe!V3</f>
        <v>4</v>
      </c>
      <c r="W3">
        <f>SelbsteinschätzungEingabe!W3</f>
        <v>3</v>
      </c>
      <c r="X3">
        <f>SelbsteinschätzungEingabe!X3</f>
        <v>4</v>
      </c>
      <c r="Y3">
        <f>SelbsteinschätzungEingabe!Y3</f>
        <v>4</v>
      </c>
      <c r="Z3">
        <f>SelbsteinschätzungEingabe!Z3</f>
        <v>4</v>
      </c>
      <c r="AA3">
        <f>SelbsteinschätzungEingabe!AA3</f>
        <v>4</v>
      </c>
      <c r="AB3">
        <f>SelbsteinschätzungEingabe!AB3</f>
        <v>4</v>
      </c>
      <c r="AC3">
        <f>SelbsteinschätzungEingabe!AC3</f>
        <v>4</v>
      </c>
      <c r="AD3">
        <f>SelbsteinschätzungEingabe!AD3</f>
        <v>4</v>
      </c>
      <c r="AE3">
        <f>SelbsteinschätzungEingabe!AE3</f>
        <v>3</v>
      </c>
      <c r="AF3">
        <f>SelbsteinschätzungEingabe!AF3</f>
        <v>2</v>
      </c>
      <c r="AG3">
        <f>SelbsteinschätzungEingabe!AG3</f>
        <v>2</v>
      </c>
      <c r="AH3">
        <f>SelbsteinschätzungEingabe!AH3</f>
        <v>2</v>
      </c>
      <c r="AI3">
        <f>SelbsteinschätzungEingabe!AI3</f>
        <v>2</v>
      </c>
      <c r="AJ3">
        <f>SelbsteinschätzungEingabe!AJ3</f>
        <v>4</v>
      </c>
      <c r="AK3">
        <f>SelbsteinschätzungEingabe!AK3</f>
        <v>4</v>
      </c>
      <c r="AL3">
        <f>SelbsteinschätzungEingabe!AL3</f>
        <v>4</v>
      </c>
      <c r="AM3">
        <f>SelbsteinschätzungEingabe!AM3</f>
        <v>4</v>
      </c>
      <c r="AN3">
        <f>SelbsteinschätzungEingabe!AN3</f>
        <v>4</v>
      </c>
      <c r="AO3">
        <f>SelbsteinschätzungEingabe!AO3</f>
        <v>3</v>
      </c>
      <c r="AP3">
        <f>SelbsteinschätzungEingabe!AP3</f>
        <v>3</v>
      </c>
    </row>
    <row r="4" spans="1:42" ht="12.75">
      <c r="A4" t="s">
        <v>3</v>
      </c>
      <c r="B4" t="s">
        <v>4</v>
      </c>
      <c r="C4">
        <f>SelbsteinschätzungEingabe!C4</f>
        <v>4</v>
      </c>
      <c r="D4">
        <f>SelbsteinschätzungEingabe!D4</f>
        <v>3</v>
      </c>
      <c r="E4">
        <f>SelbsteinschätzungEingabe!E4</f>
        <v>4</v>
      </c>
      <c r="F4">
        <f>SelbsteinschätzungEingabe!F4</f>
        <v>4</v>
      </c>
      <c r="G4">
        <f>SelbsteinschätzungEingabe!G4</f>
        <v>3</v>
      </c>
      <c r="H4">
        <f>SelbsteinschätzungEingabe!H4</f>
        <v>2</v>
      </c>
      <c r="I4">
        <f>SelbsteinschätzungEingabe!I4</f>
        <v>4</v>
      </c>
      <c r="J4">
        <f>SelbsteinschätzungEingabe!J4</f>
        <v>3</v>
      </c>
      <c r="K4">
        <f>SelbsteinschätzungEingabe!K4</f>
        <v>4</v>
      </c>
      <c r="L4">
        <f>SelbsteinschätzungEingabe!L4</f>
        <v>3</v>
      </c>
      <c r="M4">
        <f>SelbsteinschätzungEingabe!M4</f>
        <v>3</v>
      </c>
      <c r="N4">
        <f>SelbsteinschätzungEingabe!N4</f>
        <v>1</v>
      </c>
      <c r="O4">
        <f>SelbsteinschätzungEingabe!O4</f>
        <v>4</v>
      </c>
      <c r="P4">
        <f>SelbsteinschätzungEingabe!P4</f>
        <v>4</v>
      </c>
      <c r="Q4">
        <f>SelbsteinschätzungEingabe!Q4</f>
        <v>2</v>
      </c>
      <c r="R4">
        <f>SelbsteinschätzungEingabe!R4</f>
        <v>3</v>
      </c>
      <c r="S4">
        <f>SelbsteinschätzungEingabe!S4</f>
        <v>2</v>
      </c>
      <c r="T4">
        <f>SelbsteinschätzungEingabe!T4</f>
        <v>4</v>
      </c>
      <c r="U4">
        <f>SelbsteinschätzungEingabe!U4</f>
        <v>2</v>
      </c>
      <c r="V4">
        <f>SelbsteinschätzungEingabe!V4</f>
        <v>2</v>
      </c>
      <c r="W4">
        <f>SelbsteinschätzungEingabe!W4</f>
        <v>1</v>
      </c>
      <c r="X4">
        <f>SelbsteinschätzungEingabe!X4</f>
        <v>2</v>
      </c>
      <c r="Y4">
        <f>SelbsteinschätzungEingabe!Y4</f>
        <v>2</v>
      </c>
      <c r="Z4">
        <f>SelbsteinschätzungEingabe!Z4</f>
        <v>3</v>
      </c>
      <c r="AA4">
        <f>SelbsteinschätzungEingabe!AA4</f>
        <v>4</v>
      </c>
      <c r="AB4">
        <f>SelbsteinschätzungEingabe!AB4</f>
        <v>3</v>
      </c>
      <c r="AC4">
        <f>SelbsteinschätzungEingabe!AC4</f>
        <v>3</v>
      </c>
      <c r="AD4">
        <f>SelbsteinschätzungEingabe!AD4</f>
        <v>4</v>
      </c>
      <c r="AE4">
        <f>SelbsteinschätzungEingabe!AE4</f>
        <v>4</v>
      </c>
      <c r="AF4">
        <f>SelbsteinschätzungEingabe!AF4</f>
        <v>3</v>
      </c>
      <c r="AG4">
        <f>SelbsteinschätzungEingabe!AG4</f>
        <v>2</v>
      </c>
      <c r="AH4">
        <f>SelbsteinschätzungEingabe!AH4</f>
        <v>2</v>
      </c>
      <c r="AI4">
        <f>SelbsteinschätzungEingabe!AI4</f>
        <v>2</v>
      </c>
      <c r="AJ4">
        <f>SelbsteinschätzungEingabe!AJ4</f>
        <v>3</v>
      </c>
      <c r="AK4">
        <f>SelbsteinschätzungEingabe!AK4</f>
        <v>2</v>
      </c>
      <c r="AL4">
        <f>SelbsteinschätzungEingabe!AL4</f>
        <v>2</v>
      </c>
      <c r="AM4">
        <f>SelbsteinschätzungEingabe!AM4</f>
        <v>2</v>
      </c>
      <c r="AN4">
        <f>SelbsteinschätzungEingabe!AN4</f>
        <v>3</v>
      </c>
      <c r="AO4">
        <f>SelbsteinschätzungEingabe!AO4</f>
        <v>3</v>
      </c>
      <c r="AP4">
        <f>SelbsteinschätzungEingabe!AP4</f>
        <v>2</v>
      </c>
    </row>
    <row r="5" spans="1:42" ht="12.75">
      <c r="A5" t="s">
        <v>5</v>
      </c>
      <c r="B5" t="s">
        <v>6</v>
      </c>
      <c r="C5">
        <f>SelbsteinschätzungEingabe!C5</f>
        <v>1</v>
      </c>
      <c r="D5">
        <f>SelbsteinschätzungEingabe!D5</f>
        <v>4</v>
      </c>
      <c r="E5">
        <f>SelbsteinschätzungEingabe!E5</f>
        <v>3</v>
      </c>
      <c r="F5">
        <f>SelbsteinschätzungEingabe!F5</f>
        <v>1</v>
      </c>
      <c r="G5">
        <f>SelbsteinschätzungEingabe!G5</f>
        <v>4</v>
      </c>
      <c r="H5">
        <f>SelbsteinschätzungEingabe!H5</f>
        <v>4</v>
      </c>
      <c r="I5">
        <f>SelbsteinschätzungEingabe!I5</f>
        <v>4</v>
      </c>
      <c r="J5">
        <f>SelbsteinschätzungEingabe!J5</f>
        <v>4</v>
      </c>
      <c r="K5">
        <f>SelbsteinschätzungEingabe!K5</f>
        <v>4</v>
      </c>
      <c r="L5">
        <f>SelbsteinschätzungEingabe!L5</f>
        <v>4</v>
      </c>
      <c r="M5">
        <f>SelbsteinschätzungEingabe!M5</f>
        <v>4</v>
      </c>
      <c r="N5">
        <f>SelbsteinschätzungEingabe!N5</f>
        <v>4</v>
      </c>
      <c r="O5">
        <f>SelbsteinschätzungEingabe!O5</f>
        <v>2</v>
      </c>
      <c r="P5">
        <f>SelbsteinschätzungEingabe!P5</f>
        <v>3</v>
      </c>
      <c r="Q5">
        <f>SelbsteinschätzungEingabe!Q5</f>
        <v>2</v>
      </c>
      <c r="R5">
        <f>SelbsteinschätzungEingabe!R5</f>
        <v>4</v>
      </c>
      <c r="S5">
        <f>SelbsteinschätzungEingabe!S5</f>
        <v>2</v>
      </c>
      <c r="T5">
        <f>SelbsteinschätzungEingabe!T5</f>
        <v>2</v>
      </c>
      <c r="U5">
        <f>SelbsteinschätzungEingabe!U5</f>
        <v>2</v>
      </c>
      <c r="V5">
        <f>SelbsteinschätzungEingabe!V5</f>
        <v>4</v>
      </c>
      <c r="W5">
        <f>SelbsteinschätzungEingabe!W5</f>
        <v>2</v>
      </c>
      <c r="X5">
        <f>SelbsteinschätzungEingabe!X5</f>
        <v>4</v>
      </c>
      <c r="Y5">
        <f>SelbsteinschätzungEingabe!Y5</f>
        <v>2</v>
      </c>
      <c r="Z5">
        <f>SelbsteinschätzungEingabe!Z5</f>
        <v>2</v>
      </c>
      <c r="AA5">
        <f>SelbsteinschätzungEingabe!AA5</f>
        <v>4</v>
      </c>
      <c r="AB5">
        <f>SelbsteinschätzungEingabe!AB5</f>
        <v>3</v>
      </c>
      <c r="AC5">
        <f>SelbsteinschätzungEingabe!AC5</f>
        <v>2</v>
      </c>
      <c r="AD5">
        <f>SelbsteinschätzungEingabe!AD5</f>
        <v>3</v>
      </c>
      <c r="AE5">
        <f>SelbsteinschätzungEingabe!AE5</f>
        <v>2</v>
      </c>
      <c r="AF5">
        <f>SelbsteinschätzungEingabe!AF5</f>
        <v>2</v>
      </c>
      <c r="AG5">
        <f>SelbsteinschätzungEingabe!AG5</f>
        <v>1</v>
      </c>
      <c r="AH5">
        <f>SelbsteinschätzungEingabe!AH5</f>
        <v>3</v>
      </c>
      <c r="AI5">
        <f>SelbsteinschätzungEingabe!AI5</f>
        <v>2</v>
      </c>
      <c r="AJ5">
        <f>SelbsteinschätzungEingabe!AJ5</f>
        <v>4</v>
      </c>
      <c r="AK5">
        <f>SelbsteinschätzungEingabe!AK5</f>
        <v>4</v>
      </c>
      <c r="AL5">
        <f>SelbsteinschätzungEingabe!AL5</f>
        <v>2</v>
      </c>
      <c r="AM5">
        <f>SelbsteinschätzungEingabe!AM5</f>
        <v>2</v>
      </c>
      <c r="AN5">
        <f>SelbsteinschätzungEingabe!AN5</f>
        <v>3</v>
      </c>
      <c r="AO5">
        <f>SelbsteinschätzungEingabe!AO5</f>
        <v>3</v>
      </c>
      <c r="AP5">
        <f>SelbsteinschätzungEingabe!AP5</f>
        <v>2</v>
      </c>
    </row>
    <row r="6" spans="1:42" ht="12.75">
      <c r="A6" t="s">
        <v>7</v>
      </c>
      <c r="B6" t="s">
        <v>8</v>
      </c>
      <c r="C6">
        <f>SelbsteinschätzungEingabe!C6</f>
        <v>3</v>
      </c>
      <c r="D6">
        <f>SelbsteinschätzungEingabe!D6</f>
        <v>1</v>
      </c>
      <c r="E6">
        <f>SelbsteinschätzungEingabe!E6</f>
        <v>3</v>
      </c>
      <c r="F6">
        <f>SelbsteinschätzungEingabe!F6</f>
        <v>4</v>
      </c>
      <c r="G6">
        <f>SelbsteinschätzungEingabe!G6</f>
        <v>4</v>
      </c>
      <c r="H6">
        <f>SelbsteinschätzungEingabe!H6</f>
        <v>3</v>
      </c>
      <c r="I6">
        <f>SelbsteinschätzungEingabe!I6</f>
        <v>3</v>
      </c>
      <c r="J6">
        <f>SelbsteinschätzungEingabe!J6</f>
        <v>4</v>
      </c>
      <c r="K6">
        <f>SelbsteinschätzungEingabe!K6</f>
        <v>4</v>
      </c>
      <c r="L6">
        <f>SelbsteinschätzungEingabe!L6</f>
        <v>2</v>
      </c>
      <c r="M6">
        <f>SelbsteinschätzungEingabe!M6</f>
        <v>2</v>
      </c>
      <c r="N6">
        <f>SelbsteinschätzungEingabe!N6</f>
        <v>2</v>
      </c>
      <c r="O6">
        <f>SelbsteinschätzungEingabe!O6</f>
        <v>4</v>
      </c>
      <c r="P6">
        <f>SelbsteinschätzungEingabe!P6</f>
        <v>3</v>
      </c>
      <c r="Q6">
        <f>SelbsteinschätzungEingabe!Q6</f>
        <v>2</v>
      </c>
      <c r="R6">
        <f>SelbsteinschätzungEingabe!R6</f>
        <v>3</v>
      </c>
      <c r="S6">
        <f>SelbsteinschätzungEingabe!S6</f>
        <v>2</v>
      </c>
      <c r="T6">
        <f>SelbsteinschätzungEingabe!T6</f>
        <v>2</v>
      </c>
      <c r="U6">
        <f>SelbsteinschätzungEingabe!U6</f>
        <v>4</v>
      </c>
      <c r="V6">
        <f>SelbsteinschätzungEingabe!V6</f>
        <v>4</v>
      </c>
      <c r="W6">
        <f>SelbsteinschätzungEingabe!W6</f>
        <v>2</v>
      </c>
      <c r="X6">
        <f>SelbsteinschätzungEingabe!X6</f>
        <v>2</v>
      </c>
      <c r="Y6">
        <f>SelbsteinschätzungEingabe!Y6</f>
        <v>3</v>
      </c>
      <c r="Z6">
        <f>SelbsteinschätzungEingabe!Z6</f>
        <v>3</v>
      </c>
      <c r="AA6">
        <f>SelbsteinschätzungEingabe!AA6</f>
        <v>4</v>
      </c>
      <c r="AB6">
        <f>SelbsteinschätzungEingabe!AB6</f>
        <v>4</v>
      </c>
      <c r="AC6">
        <f>SelbsteinschätzungEingabe!AC6</f>
        <v>1</v>
      </c>
      <c r="AD6">
        <f>SelbsteinschätzungEingabe!AD6</f>
        <v>3</v>
      </c>
      <c r="AE6">
        <f>SelbsteinschätzungEingabe!AE6</f>
        <v>3</v>
      </c>
      <c r="AF6">
        <f>SelbsteinschätzungEingabe!AF6</f>
        <v>3</v>
      </c>
      <c r="AG6">
        <f>SelbsteinschätzungEingabe!AG6</f>
        <v>2</v>
      </c>
      <c r="AH6">
        <f>SelbsteinschätzungEingabe!AH6</f>
        <v>4</v>
      </c>
      <c r="AI6">
        <f>SelbsteinschätzungEingabe!AI6</f>
        <v>2</v>
      </c>
      <c r="AJ6">
        <f>SelbsteinschätzungEingabe!AJ6</f>
        <v>4</v>
      </c>
      <c r="AK6">
        <f>SelbsteinschätzungEingabe!AK6</f>
        <v>4</v>
      </c>
      <c r="AL6">
        <f>SelbsteinschätzungEingabe!AL6</f>
        <v>4</v>
      </c>
      <c r="AM6">
        <f>SelbsteinschätzungEingabe!AM6</f>
        <v>1</v>
      </c>
      <c r="AN6">
        <f>SelbsteinschätzungEingabe!AN6</f>
        <v>4</v>
      </c>
      <c r="AO6">
        <f>SelbsteinschätzungEingabe!AO6</f>
        <v>4</v>
      </c>
      <c r="AP6">
        <f>SelbsteinschätzungEingabe!AP6</f>
        <v>3</v>
      </c>
    </row>
    <row r="7" spans="1:42" ht="12.75">
      <c r="A7" t="s">
        <v>9</v>
      </c>
      <c r="B7" t="s">
        <v>10</v>
      </c>
      <c r="C7">
        <f>SelbsteinschätzungEingabe!C7</f>
        <v>3</v>
      </c>
      <c r="D7">
        <f>SelbsteinschätzungEingabe!D7</f>
        <v>2</v>
      </c>
      <c r="E7">
        <f>SelbsteinschätzungEingabe!E7</f>
        <v>4</v>
      </c>
      <c r="F7">
        <f>SelbsteinschätzungEingabe!F7</f>
        <v>3</v>
      </c>
      <c r="G7">
        <f>SelbsteinschätzungEingabe!G7</f>
        <v>3</v>
      </c>
      <c r="H7">
        <f>SelbsteinschätzungEingabe!H7</f>
        <v>4</v>
      </c>
      <c r="I7">
        <f>SelbsteinschätzungEingabe!I7</f>
        <v>3</v>
      </c>
      <c r="J7">
        <f>SelbsteinschätzungEingabe!J7</f>
        <v>4</v>
      </c>
      <c r="K7">
        <f>SelbsteinschätzungEingabe!K7</f>
        <v>4</v>
      </c>
      <c r="L7">
        <f>SelbsteinschätzungEingabe!L7</f>
        <v>3</v>
      </c>
      <c r="M7">
        <f>SelbsteinschätzungEingabe!M7</f>
        <v>3</v>
      </c>
      <c r="N7">
        <f>SelbsteinschätzungEingabe!N7</f>
        <v>3</v>
      </c>
      <c r="O7">
        <f>SelbsteinschätzungEingabe!O7</f>
        <v>3</v>
      </c>
      <c r="P7">
        <f>SelbsteinschätzungEingabe!P7</f>
        <v>4</v>
      </c>
      <c r="Q7">
        <f>SelbsteinschätzungEingabe!Q7</f>
        <v>2</v>
      </c>
      <c r="R7">
        <f>SelbsteinschätzungEingabe!R7</f>
        <v>4</v>
      </c>
      <c r="S7">
        <f>SelbsteinschätzungEingabe!S7</f>
        <v>3</v>
      </c>
      <c r="T7">
        <f>SelbsteinschätzungEingabe!T7</f>
        <v>2</v>
      </c>
      <c r="U7">
        <f>SelbsteinschätzungEingabe!U7</f>
        <v>2</v>
      </c>
      <c r="V7">
        <f>SelbsteinschätzungEingabe!V7</f>
        <v>4</v>
      </c>
      <c r="W7">
        <f>SelbsteinschätzungEingabe!W7</f>
        <v>3</v>
      </c>
      <c r="X7">
        <f>SelbsteinschätzungEingabe!X7</f>
        <v>4</v>
      </c>
      <c r="Y7">
        <f>SelbsteinschätzungEingabe!Y7</f>
        <v>4</v>
      </c>
      <c r="Z7">
        <f>SelbsteinschätzungEingabe!Z7</f>
        <v>4</v>
      </c>
      <c r="AA7">
        <f>SelbsteinschätzungEingabe!AA7</f>
        <v>4</v>
      </c>
      <c r="AB7">
        <f>SelbsteinschätzungEingabe!AB7</f>
        <v>2</v>
      </c>
      <c r="AC7">
        <f>SelbsteinschätzungEingabe!AC7</f>
        <v>4</v>
      </c>
      <c r="AD7">
        <f>SelbsteinschätzungEingabe!AD7</f>
        <v>4</v>
      </c>
      <c r="AE7">
        <f>SelbsteinschätzungEingabe!AE7</f>
        <v>2</v>
      </c>
      <c r="AF7">
        <f>SelbsteinschätzungEingabe!AF7</f>
        <v>2</v>
      </c>
      <c r="AG7">
        <f>SelbsteinschätzungEingabe!AG7</f>
        <v>1</v>
      </c>
      <c r="AH7">
        <f>SelbsteinschätzungEingabe!AH7</f>
        <v>4</v>
      </c>
      <c r="AI7">
        <f>SelbsteinschätzungEingabe!AI7</f>
        <v>2</v>
      </c>
      <c r="AJ7">
        <f>SelbsteinschätzungEingabe!AJ7</f>
        <v>3</v>
      </c>
      <c r="AK7">
        <f>SelbsteinschätzungEingabe!AK7</f>
        <v>2</v>
      </c>
      <c r="AL7">
        <f>SelbsteinschätzungEingabe!AL7</f>
        <v>4</v>
      </c>
      <c r="AM7">
        <f>SelbsteinschätzungEingabe!AM7</f>
        <v>4</v>
      </c>
      <c r="AN7">
        <f>SelbsteinschätzungEingabe!AN7</f>
        <v>3</v>
      </c>
      <c r="AO7">
        <f>SelbsteinschätzungEingabe!AO7</f>
        <v>4</v>
      </c>
      <c r="AP7">
        <f>SelbsteinschätzungEingabe!AP7</f>
        <v>4</v>
      </c>
    </row>
    <row r="8" spans="1:42" ht="12.75">
      <c r="A8" t="s">
        <v>11</v>
      </c>
      <c r="B8" t="s">
        <v>12</v>
      </c>
      <c r="C8">
        <f>SelbsteinschätzungEingabe!C8</f>
        <v>4</v>
      </c>
      <c r="D8">
        <f>SelbsteinschätzungEingabe!D8</f>
        <v>3</v>
      </c>
      <c r="E8">
        <f>SelbsteinschätzungEingabe!E8</f>
        <v>2</v>
      </c>
      <c r="F8">
        <f>SelbsteinschätzungEingabe!F8</f>
        <v>4</v>
      </c>
      <c r="G8">
        <f>SelbsteinschätzungEingabe!G8</f>
        <v>4</v>
      </c>
      <c r="H8">
        <f>SelbsteinschätzungEingabe!H8</f>
        <v>3</v>
      </c>
      <c r="I8">
        <f>SelbsteinschätzungEingabe!I8</f>
        <v>4</v>
      </c>
      <c r="J8">
        <f>SelbsteinschätzungEingabe!J8</f>
        <v>3</v>
      </c>
      <c r="K8">
        <f>SelbsteinschätzungEingabe!K8</f>
        <v>4</v>
      </c>
      <c r="L8">
        <f>SelbsteinschätzungEingabe!L8</f>
        <v>4</v>
      </c>
      <c r="M8">
        <f>SelbsteinschätzungEingabe!M8</f>
        <v>4</v>
      </c>
      <c r="N8">
        <f>SelbsteinschätzungEingabe!N8</f>
        <v>4</v>
      </c>
      <c r="O8">
        <f>SelbsteinschätzungEingabe!O8</f>
        <v>3</v>
      </c>
      <c r="P8">
        <f>SelbsteinschätzungEingabe!P8</f>
        <v>2</v>
      </c>
      <c r="Q8">
        <f>SelbsteinschätzungEingabe!Q8</f>
        <v>3</v>
      </c>
      <c r="R8">
        <f>SelbsteinschätzungEingabe!R8</f>
        <v>3</v>
      </c>
      <c r="S8">
        <f>SelbsteinschätzungEingabe!S8</f>
        <v>2</v>
      </c>
      <c r="T8">
        <f>SelbsteinschätzungEingabe!T8</f>
        <v>4</v>
      </c>
      <c r="U8">
        <f>SelbsteinschätzungEingabe!U8</f>
        <v>3</v>
      </c>
      <c r="V8">
        <f>SelbsteinschätzungEingabe!V8</f>
        <v>4</v>
      </c>
      <c r="W8">
        <f>SelbsteinschätzungEingabe!W8</f>
        <v>4</v>
      </c>
      <c r="X8">
        <f>SelbsteinschätzungEingabe!X8</f>
        <v>4</v>
      </c>
      <c r="Y8">
        <f>SelbsteinschätzungEingabe!Y8</f>
        <v>2</v>
      </c>
      <c r="Z8">
        <f>SelbsteinschätzungEingabe!Z8</f>
        <v>4</v>
      </c>
      <c r="AA8">
        <f>SelbsteinschätzungEingabe!AA8</f>
        <v>4</v>
      </c>
      <c r="AB8">
        <f>SelbsteinschätzungEingabe!AB8</f>
        <v>4</v>
      </c>
      <c r="AC8">
        <f>SelbsteinschätzungEingabe!AC8</f>
        <v>4</v>
      </c>
      <c r="AD8">
        <f>SelbsteinschätzungEingabe!AD8</f>
        <v>2</v>
      </c>
      <c r="AE8">
        <f>SelbsteinschätzungEingabe!AE8</f>
        <v>3</v>
      </c>
      <c r="AF8">
        <f>SelbsteinschätzungEingabe!AF8</f>
        <v>2</v>
      </c>
      <c r="AG8">
        <f>SelbsteinschätzungEingabe!AG8</f>
        <v>1</v>
      </c>
      <c r="AH8">
        <f>SelbsteinschätzungEingabe!AH8</f>
        <v>3</v>
      </c>
      <c r="AI8">
        <f>SelbsteinschätzungEingabe!AI8</f>
        <v>2</v>
      </c>
      <c r="AJ8">
        <f>SelbsteinschätzungEingabe!AJ8</f>
        <v>4</v>
      </c>
      <c r="AK8">
        <f>SelbsteinschätzungEingabe!AK8</f>
        <v>3</v>
      </c>
      <c r="AL8">
        <f>SelbsteinschätzungEingabe!AL8</f>
        <v>2</v>
      </c>
      <c r="AM8">
        <f>SelbsteinschätzungEingabe!AM8</f>
        <v>4</v>
      </c>
      <c r="AN8">
        <f>SelbsteinschätzungEingabe!AN8</f>
        <v>3</v>
      </c>
      <c r="AO8">
        <f>SelbsteinschätzungEingabe!AO8</f>
        <v>3</v>
      </c>
      <c r="AP8">
        <f>SelbsteinschätzungEingabe!AP8</f>
        <v>2</v>
      </c>
    </row>
    <row r="9" spans="1:42" ht="12.75">
      <c r="A9" t="s">
        <v>13</v>
      </c>
      <c r="B9" t="s">
        <v>14</v>
      </c>
      <c r="C9">
        <f>SelbsteinschätzungEingabe!C9</f>
        <v>4</v>
      </c>
      <c r="D9">
        <f>SelbsteinschätzungEingabe!D9</f>
        <v>4</v>
      </c>
      <c r="E9">
        <f>SelbsteinschätzungEingabe!E9</f>
        <v>3</v>
      </c>
      <c r="F9">
        <f>SelbsteinschätzungEingabe!F9</f>
        <v>4</v>
      </c>
      <c r="G9">
        <f>SelbsteinschätzungEingabe!G9</f>
        <v>3</v>
      </c>
      <c r="H9">
        <f>SelbsteinschätzungEingabe!H9</f>
        <v>4</v>
      </c>
      <c r="I9">
        <f>SelbsteinschätzungEingabe!I9</f>
        <v>4</v>
      </c>
      <c r="J9">
        <f>SelbsteinschätzungEingabe!J9</f>
        <v>4</v>
      </c>
      <c r="K9">
        <f>SelbsteinschätzungEingabe!K9</f>
        <v>4</v>
      </c>
      <c r="L9">
        <f>SelbsteinschätzungEingabe!L9</f>
        <v>4</v>
      </c>
      <c r="M9">
        <f>SelbsteinschätzungEingabe!M9</f>
        <v>3</v>
      </c>
      <c r="N9">
        <f>SelbsteinschätzungEingabe!N9</f>
        <v>3</v>
      </c>
      <c r="O9">
        <f>SelbsteinschätzungEingabe!O9</f>
        <v>3</v>
      </c>
      <c r="P9">
        <f>SelbsteinschätzungEingabe!P9</f>
        <v>3</v>
      </c>
      <c r="Q9">
        <f>SelbsteinschätzungEingabe!Q9</f>
        <v>4</v>
      </c>
      <c r="R9">
        <f>SelbsteinschätzungEingabe!R9</f>
        <v>3</v>
      </c>
      <c r="S9">
        <f>SelbsteinschätzungEingabe!S9</f>
        <v>3</v>
      </c>
      <c r="T9">
        <f>SelbsteinschätzungEingabe!T9</f>
        <v>3</v>
      </c>
      <c r="U9">
        <f>SelbsteinschätzungEingabe!U9</f>
        <v>3</v>
      </c>
      <c r="V9">
        <f>SelbsteinschätzungEingabe!V9</f>
        <v>4</v>
      </c>
      <c r="W9">
        <f>SelbsteinschätzungEingabe!W9</f>
        <v>4</v>
      </c>
      <c r="X9">
        <f>SelbsteinschätzungEingabe!X9</f>
        <v>4</v>
      </c>
      <c r="Y9">
        <f>SelbsteinschätzungEingabe!Y9</f>
        <v>4</v>
      </c>
      <c r="Z9">
        <f>SelbsteinschätzungEingabe!Z9</f>
        <v>4</v>
      </c>
      <c r="AA9">
        <f>SelbsteinschätzungEingabe!AA9</f>
        <v>4</v>
      </c>
      <c r="AB9">
        <f>SelbsteinschätzungEingabe!AB9</f>
        <v>4</v>
      </c>
      <c r="AC9">
        <f>SelbsteinschätzungEingabe!AC9</f>
        <v>3</v>
      </c>
      <c r="AD9">
        <f>SelbsteinschätzungEingabe!AD9</f>
        <v>4</v>
      </c>
      <c r="AE9">
        <f>SelbsteinschätzungEingabe!AE9</f>
        <v>4</v>
      </c>
      <c r="AF9">
        <f>SelbsteinschätzungEingabe!AF9</f>
        <v>3</v>
      </c>
      <c r="AG9">
        <f>SelbsteinschätzungEingabe!AG9</f>
        <v>3</v>
      </c>
      <c r="AH9">
        <f>SelbsteinschätzungEingabe!AH9</f>
        <v>3</v>
      </c>
      <c r="AI9">
        <f>SelbsteinschätzungEingabe!AI9</f>
        <v>2</v>
      </c>
      <c r="AJ9">
        <f>SelbsteinschätzungEingabe!AJ9</f>
        <v>4</v>
      </c>
      <c r="AK9">
        <f>SelbsteinschätzungEingabe!AK9</f>
        <v>4</v>
      </c>
      <c r="AL9">
        <f>SelbsteinschätzungEingabe!AL9</f>
        <v>2</v>
      </c>
      <c r="AM9">
        <f>SelbsteinschätzungEingabe!AM9</f>
        <v>4</v>
      </c>
      <c r="AN9">
        <f>SelbsteinschätzungEingabe!AN9</f>
        <v>4</v>
      </c>
      <c r="AO9">
        <f>SelbsteinschätzungEingabe!AO9</f>
        <v>4</v>
      </c>
      <c r="AP9">
        <f>SelbsteinschätzungEingabe!AP9</f>
        <v>4</v>
      </c>
    </row>
    <row r="10" spans="1:42" ht="12.75">
      <c r="A10" t="s">
        <v>15</v>
      </c>
      <c r="B10" t="s">
        <v>16</v>
      </c>
      <c r="C10">
        <f>SelbsteinschätzungEingabe!C10</f>
        <v>3</v>
      </c>
      <c r="D10">
        <f>SelbsteinschätzungEingabe!D10</f>
        <v>2</v>
      </c>
      <c r="E10">
        <f>SelbsteinschätzungEingabe!E10</f>
        <v>3</v>
      </c>
      <c r="F10">
        <f>SelbsteinschätzungEingabe!F10</f>
        <v>2</v>
      </c>
      <c r="G10">
        <f>SelbsteinschätzungEingabe!G10</f>
        <v>3</v>
      </c>
      <c r="H10">
        <f>SelbsteinschätzungEingabe!H10</f>
        <v>3</v>
      </c>
      <c r="I10">
        <f>SelbsteinschätzungEingabe!I10</f>
        <v>3</v>
      </c>
      <c r="J10">
        <f>SelbsteinschätzungEingabe!J10</f>
        <v>3</v>
      </c>
      <c r="K10">
        <f>SelbsteinschätzungEingabe!K10</f>
        <v>3</v>
      </c>
      <c r="L10">
        <f>SelbsteinschätzungEingabe!L10</f>
        <v>3</v>
      </c>
      <c r="M10">
        <f>SelbsteinschätzungEingabe!M10</f>
        <v>3</v>
      </c>
      <c r="N10">
        <f>SelbsteinschätzungEingabe!N10</f>
        <v>3</v>
      </c>
      <c r="O10">
        <f>SelbsteinschätzungEingabe!O10</f>
        <v>4</v>
      </c>
      <c r="P10">
        <f>SelbsteinschätzungEingabe!P10</f>
        <v>3</v>
      </c>
      <c r="Q10">
        <f>SelbsteinschätzungEingabe!Q10</f>
        <v>2</v>
      </c>
      <c r="R10">
        <f>SelbsteinschätzungEingabe!R10</f>
        <v>3</v>
      </c>
      <c r="S10">
        <f>SelbsteinschätzungEingabe!S10</f>
        <v>2</v>
      </c>
      <c r="T10">
        <f>SelbsteinschätzungEingabe!T10</f>
        <v>3</v>
      </c>
      <c r="U10">
        <f>SelbsteinschätzungEingabe!U10</f>
        <v>2</v>
      </c>
      <c r="V10">
        <f>SelbsteinschätzungEingabe!V10</f>
        <v>4</v>
      </c>
      <c r="W10">
        <f>SelbsteinschätzungEingabe!W10</f>
        <v>3</v>
      </c>
      <c r="X10">
        <f>SelbsteinschätzungEingabe!X10</f>
        <v>4</v>
      </c>
      <c r="Y10">
        <f>SelbsteinschätzungEingabe!Y10</f>
        <v>3</v>
      </c>
      <c r="Z10">
        <f>SelbsteinschätzungEingabe!Z10</f>
        <v>3</v>
      </c>
      <c r="AA10">
        <f>SelbsteinschätzungEingabe!AA10</f>
        <v>3</v>
      </c>
      <c r="AB10">
        <f>SelbsteinschätzungEingabe!AB10</f>
        <v>2</v>
      </c>
      <c r="AC10">
        <f>SelbsteinschätzungEingabe!AC10</f>
        <v>2</v>
      </c>
      <c r="AD10">
        <f>SelbsteinschätzungEingabe!AD10</f>
        <v>3</v>
      </c>
      <c r="AE10">
        <f>SelbsteinschätzungEingabe!AE10</f>
        <v>4</v>
      </c>
      <c r="AF10">
        <f>SelbsteinschätzungEingabe!AF10</f>
        <v>1</v>
      </c>
      <c r="AG10">
        <f>SelbsteinschätzungEingabe!AG10</f>
        <v>2</v>
      </c>
      <c r="AH10">
        <f>SelbsteinschätzungEingabe!AH10</f>
        <v>4</v>
      </c>
      <c r="AI10">
        <f>SelbsteinschätzungEingabe!AI10</f>
        <v>2</v>
      </c>
      <c r="AJ10">
        <f>SelbsteinschätzungEingabe!AJ10</f>
        <v>3</v>
      </c>
      <c r="AK10">
        <f>SelbsteinschätzungEingabe!AK10</f>
        <v>4</v>
      </c>
      <c r="AL10">
        <f>SelbsteinschätzungEingabe!AL10</f>
        <v>4</v>
      </c>
      <c r="AM10">
        <f>SelbsteinschätzungEingabe!AM10</f>
        <v>2</v>
      </c>
      <c r="AN10">
        <f>SelbsteinschätzungEingabe!AN10</f>
        <v>2</v>
      </c>
      <c r="AO10">
        <f>SelbsteinschätzungEingabe!AO10</f>
        <v>3</v>
      </c>
      <c r="AP10">
        <f>SelbsteinschätzungEingabe!AP10</f>
        <v>2</v>
      </c>
    </row>
    <row r="11" spans="1:42" ht="12.75">
      <c r="A11" t="s">
        <v>17</v>
      </c>
      <c r="B11" t="s">
        <v>18</v>
      </c>
      <c r="C11">
        <f>SelbsteinschätzungEingabe!C11</f>
        <v>2</v>
      </c>
      <c r="D11">
        <f>SelbsteinschätzungEingabe!D11</f>
        <v>4</v>
      </c>
      <c r="E11">
        <f>SelbsteinschätzungEingabe!E11</f>
        <v>2</v>
      </c>
      <c r="F11">
        <f>SelbsteinschätzungEingabe!F11</f>
        <v>1</v>
      </c>
      <c r="G11">
        <f>SelbsteinschätzungEingabe!G11</f>
        <v>3</v>
      </c>
      <c r="H11">
        <f>SelbsteinschätzungEingabe!H11</f>
        <v>3</v>
      </c>
      <c r="I11">
        <f>SelbsteinschätzungEingabe!I11</f>
        <v>2</v>
      </c>
      <c r="J11">
        <f>SelbsteinschätzungEingabe!J11</f>
        <v>2</v>
      </c>
      <c r="K11">
        <f>SelbsteinschätzungEingabe!K11</f>
        <v>4</v>
      </c>
      <c r="L11">
        <f>SelbsteinschätzungEingabe!L11</f>
        <v>2</v>
      </c>
      <c r="M11">
        <f>SelbsteinschätzungEingabe!M11</f>
        <v>2</v>
      </c>
      <c r="N11">
        <f>SelbsteinschätzungEingabe!N11</f>
        <v>3</v>
      </c>
      <c r="O11">
        <f>SelbsteinschätzungEingabe!O11</f>
        <v>4</v>
      </c>
      <c r="P11">
        <f>SelbsteinschätzungEingabe!P11</f>
        <v>2</v>
      </c>
      <c r="Q11">
        <f>SelbsteinschätzungEingabe!Q11</f>
        <v>2</v>
      </c>
      <c r="R11">
        <f>SelbsteinschätzungEingabe!R11</f>
        <v>4</v>
      </c>
      <c r="S11">
        <f>SelbsteinschätzungEingabe!S11</f>
        <v>2</v>
      </c>
      <c r="T11">
        <f>SelbsteinschätzungEingabe!T11</f>
        <v>1</v>
      </c>
      <c r="U11">
        <f>SelbsteinschätzungEingabe!U11</f>
        <v>1</v>
      </c>
      <c r="V11">
        <f>SelbsteinschätzungEingabe!V11</f>
        <v>4</v>
      </c>
      <c r="W11">
        <f>SelbsteinschätzungEingabe!W11</f>
        <v>3</v>
      </c>
      <c r="X11">
        <f>SelbsteinschätzungEingabe!X11</f>
        <v>1</v>
      </c>
      <c r="Y11">
        <f>SelbsteinschätzungEingabe!Y11</f>
        <v>3</v>
      </c>
      <c r="Z11">
        <f>SelbsteinschätzungEingabe!Z11</f>
        <v>3</v>
      </c>
      <c r="AA11">
        <f>SelbsteinschätzungEingabe!AA11</f>
        <v>3</v>
      </c>
      <c r="AB11">
        <f>SelbsteinschätzungEingabe!AB11</f>
        <v>2</v>
      </c>
      <c r="AC11">
        <f>SelbsteinschätzungEingabe!AC11</f>
        <v>1</v>
      </c>
      <c r="AD11">
        <f>SelbsteinschätzungEingabe!AD11</f>
        <v>4</v>
      </c>
      <c r="AE11">
        <f>SelbsteinschätzungEingabe!AE11</f>
        <v>2</v>
      </c>
      <c r="AF11">
        <f>SelbsteinschätzungEingabe!AF11</f>
        <v>1</v>
      </c>
      <c r="AG11">
        <f>SelbsteinschätzungEingabe!AG11</f>
        <v>1</v>
      </c>
      <c r="AH11">
        <f>SelbsteinschätzungEingabe!AH11</f>
        <v>2</v>
      </c>
      <c r="AI11">
        <f>SelbsteinschätzungEingabe!AI11</f>
        <v>2</v>
      </c>
      <c r="AJ11">
        <f>SelbsteinschätzungEingabe!AJ11</f>
        <v>3</v>
      </c>
      <c r="AK11">
        <f>SelbsteinschätzungEingabe!AK11</f>
        <v>2</v>
      </c>
      <c r="AL11">
        <f>SelbsteinschätzungEingabe!AL11</f>
        <v>1</v>
      </c>
      <c r="AM11">
        <f>SelbsteinschätzungEingabe!AM11</f>
        <v>4</v>
      </c>
      <c r="AN11">
        <f>SelbsteinschätzungEingabe!AN11</f>
        <v>2</v>
      </c>
      <c r="AO11">
        <f>SelbsteinschätzungEingabe!AO11</f>
        <v>2</v>
      </c>
      <c r="AP11">
        <f>SelbsteinschätzungEingabe!AP11</f>
        <v>1</v>
      </c>
    </row>
    <row r="12" spans="1:42" ht="12.75">
      <c r="A12" t="s">
        <v>19</v>
      </c>
      <c r="B12" t="s">
        <v>20</v>
      </c>
      <c r="C12">
        <f>SelbsteinschätzungEingabe!C12</f>
        <v>1</v>
      </c>
      <c r="D12">
        <f>SelbsteinschätzungEingabe!D12</f>
        <v>4</v>
      </c>
      <c r="E12">
        <f>SelbsteinschätzungEingabe!E12</f>
        <v>3</v>
      </c>
      <c r="F12">
        <f>SelbsteinschätzungEingabe!F12</f>
        <v>4</v>
      </c>
      <c r="G12">
        <f>SelbsteinschätzungEingabe!G12</f>
        <v>4</v>
      </c>
      <c r="H12">
        <f>SelbsteinschätzungEingabe!H12</f>
        <v>2</v>
      </c>
      <c r="I12">
        <f>SelbsteinschätzungEingabe!I12</f>
        <v>3</v>
      </c>
      <c r="J12">
        <f>SelbsteinschätzungEingabe!J12</f>
        <v>2</v>
      </c>
      <c r="K12">
        <f>SelbsteinschätzungEingabe!K12</f>
        <v>4</v>
      </c>
      <c r="L12">
        <f>SelbsteinschätzungEingabe!L12</f>
        <v>2</v>
      </c>
      <c r="M12">
        <f>SelbsteinschätzungEingabe!M12</f>
        <v>2</v>
      </c>
      <c r="N12">
        <f>SelbsteinschätzungEingabe!N12</f>
        <v>3</v>
      </c>
      <c r="O12">
        <f>SelbsteinschätzungEingabe!O12</f>
        <v>4</v>
      </c>
      <c r="P12">
        <f>SelbsteinschätzungEingabe!P12</f>
        <v>3</v>
      </c>
      <c r="Q12">
        <f>SelbsteinschätzungEingabe!Q12</f>
        <v>3</v>
      </c>
      <c r="R12">
        <f>SelbsteinschätzungEingabe!R12</f>
        <v>3</v>
      </c>
      <c r="S12">
        <f>SelbsteinschätzungEingabe!S12</f>
        <v>3</v>
      </c>
      <c r="T12">
        <f>SelbsteinschätzungEingabe!T12</f>
        <v>2</v>
      </c>
      <c r="U12">
        <f>SelbsteinschätzungEingabe!U12</f>
        <v>3</v>
      </c>
      <c r="V12">
        <f>SelbsteinschätzungEingabe!V12</f>
        <v>4</v>
      </c>
      <c r="W12">
        <f>SelbsteinschätzungEingabe!W12</f>
        <v>2</v>
      </c>
      <c r="X12">
        <f>SelbsteinschätzungEingabe!X12</f>
        <v>4</v>
      </c>
      <c r="Y12">
        <f>SelbsteinschätzungEingabe!Y12</f>
        <v>2</v>
      </c>
      <c r="Z12">
        <f>SelbsteinschätzungEingabe!Z12</f>
        <v>3</v>
      </c>
      <c r="AA12">
        <f>SelbsteinschätzungEingabe!AA12</f>
        <v>3</v>
      </c>
      <c r="AB12">
        <f>SelbsteinschätzungEingabe!AB12</f>
        <v>4</v>
      </c>
      <c r="AC12">
        <f>SelbsteinschätzungEingabe!AC12</f>
        <v>1</v>
      </c>
      <c r="AD12">
        <f>SelbsteinschätzungEingabe!AD12</f>
        <v>2</v>
      </c>
      <c r="AE12">
        <f>SelbsteinschätzungEingabe!AE12</f>
        <v>3</v>
      </c>
      <c r="AF12">
        <f>SelbsteinschätzungEingabe!AF12</f>
        <v>2</v>
      </c>
      <c r="AG12">
        <f>SelbsteinschätzungEingabe!AG12</f>
        <v>2</v>
      </c>
      <c r="AH12">
        <f>SelbsteinschätzungEingabe!AH12</f>
        <v>3</v>
      </c>
      <c r="AI12">
        <f>SelbsteinschätzungEingabe!AI12</f>
        <v>2</v>
      </c>
      <c r="AJ12">
        <f>SelbsteinschätzungEingabe!AJ12</f>
        <v>4</v>
      </c>
      <c r="AK12">
        <f>SelbsteinschätzungEingabe!AK12</f>
        <v>4</v>
      </c>
      <c r="AL12">
        <f>SelbsteinschätzungEingabe!AL12</f>
        <v>4</v>
      </c>
      <c r="AM12">
        <f>SelbsteinschätzungEingabe!AM12</f>
        <v>1</v>
      </c>
      <c r="AN12">
        <f>SelbsteinschätzungEingabe!AN12</f>
        <v>3</v>
      </c>
      <c r="AO12">
        <f>SelbsteinschätzungEingabe!AO12</f>
        <v>3</v>
      </c>
      <c r="AP12">
        <f>SelbsteinschätzungEingabe!AP12</f>
        <v>2</v>
      </c>
    </row>
    <row r="13" spans="3:42" ht="12.75">
      <c r="C13">
        <f>SUM(C3:C12)</f>
        <v>28</v>
      </c>
      <c r="D13">
        <f aca="true" t="shared" si="0" ref="D13:U13">SUM(D3:D12)</f>
        <v>30</v>
      </c>
      <c r="E13">
        <f t="shared" si="0"/>
        <v>30</v>
      </c>
      <c r="F13">
        <f t="shared" si="0"/>
        <v>30</v>
      </c>
      <c r="G13">
        <f t="shared" si="0"/>
        <v>34</v>
      </c>
      <c r="H13">
        <f t="shared" si="0"/>
        <v>31</v>
      </c>
      <c r="I13">
        <f t="shared" si="0"/>
        <v>32</v>
      </c>
      <c r="J13">
        <f t="shared" si="0"/>
        <v>33</v>
      </c>
      <c r="K13">
        <f t="shared" si="0"/>
        <v>37</v>
      </c>
      <c r="L13">
        <f t="shared" si="0"/>
        <v>31</v>
      </c>
      <c r="M13">
        <f t="shared" si="0"/>
        <v>30</v>
      </c>
      <c r="N13">
        <f t="shared" si="0"/>
        <v>29</v>
      </c>
      <c r="O13">
        <f t="shared" si="0"/>
        <v>34</v>
      </c>
      <c r="P13">
        <f t="shared" si="0"/>
        <v>30</v>
      </c>
      <c r="Q13">
        <f t="shared" si="0"/>
        <v>26</v>
      </c>
      <c r="R13">
        <f t="shared" si="0"/>
        <v>33</v>
      </c>
      <c r="S13">
        <f t="shared" si="0"/>
        <v>24</v>
      </c>
      <c r="T13">
        <f t="shared" si="0"/>
        <v>26</v>
      </c>
      <c r="U13">
        <f t="shared" si="0"/>
        <v>26</v>
      </c>
      <c r="V13">
        <f aca="true" t="shared" si="1" ref="V13:AP13">SUM(V3:V12)</f>
        <v>38</v>
      </c>
      <c r="W13">
        <f t="shared" si="1"/>
        <v>27</v>
      </c>
      <c r="X13">
        <f t="shared" si="1"/>
        <v>33</v>
      </c>
      <c r="Y13">
        <f t="shared" si="1"/>
        <v>29</v>
      </c>
      <c r="Z13">
        <f t="shared" si="1"/>
        <v>33</v>
      </c>
      <c r="AA13">
        <f t="shared" si="1"/>
        <v>37</v>
      </c>
      <c r="AB13">
        <f t="shared" si="1"/>
        <v>32</v>
      </c>
      <c r="AC13">
        <f t="shared" si="1"/>
        <v>25</v>
      </c>
      <c r="AD13">
        <f t="shared" si="1"/>
        <v>33</v>
      </c>
      <c r="AE13">
        <f t="shared" si="1"/>
        <v>30</v>
      </c>
      <c r="AF13">
        <f t="shared" si="1"/>
        <v>21</v>
      </c>
      <c r="AG13">
        <f t="shared" si="1"/>
        <v>17</v>
      </c>
      <c r="AH13">
        <f t="shared" si="1"/>
        <v>30</v>
      </c>
      <c r="AI13">
        <f t="shared" si="1"/>
        <v>20</v>
      </c>
      <c r="AJ13">
        <f t="shared" si="1"/>
        <v>36</v>
      </c>
      <c r="AK13">
        <f t="shared" si="1"/>
        <v>33</v>
      </c>
      <c r="AL13">
        <f t="shared" si="1"/>
        <v>29</v>
      </c>
      <c r="AM13">
        <f t="shared" si="1"/>
        <v>28</v>
      </c>
      <c r="AN13">
        <f t="shared" si="1"/>
        <v>31</v>
      </c>
      <c r="AO13">
        <f t="shared" si="1"/>
        <v>32</v>
      </c>
      <c r="AP13">
        <f t="shared" si="1"/>
        <v>25</v>
      </c>
    </row>
    <row r="14" ht="12.75">
      <c r="A14" t="s">
        <v>21</v>
      </c>
    </row>
    <row r="15" spans="1:42" ht="12.75">
      <c r="A15" t="s">
        <v>1</v>
      </c>
      <c r="B15" t="s">
        <v>22</v>
      </c>
      <c r="C15">
        <f>SelbsteinschätzungEingabe!C14</f>
        <v>3</v>
      </c>
      <c r="D15">
        <f>SelbsteinschätzungEingabe!D14</f>
        <v>3</v>
      </c>
      <c r="E15">
        <f>SelbsteinschätzungEingabe!E14</f>
        <v>3</v>
      </c>
      <c r="F15">
        <f>SelbsteinschätzungEingabe!F14</f>
        <v>3</v>
      </c>
      <c r="G15">
        <f>SelbsteinschätzungEingabe!G14</f>
        <v>3</v>
      </c>
      <c r="H15">
        <f>SelbsteinschätzungEingabe!H14</f>
        <v>3</v>
      </c>
      <c r="I15">
        <f>SelbsteinschätzungEingabe!I14</f>
        <v>3</v>
      </c>
      <c r="J15">
        <f>SelbsteinschätzungEingabe!J14</f>
        <v>1</v>
      </c>
      <c r="K15">
        <f>SelbsteinschätzungEingabe!K14</f>
        <v>3</v>
      </c>
      <c r="L15">
        <f>SelbsteinschätzungEingabe!L14</f>
        <v>3</v>
      </c>
      <c r="M15">
        <f>SelbsteinschätzungEingabe!M14</f>
        <v>2</v>
      </c>
      <c r="N15">
        <f>SelbsteinschätzungEingabe!N14</f>
        <v>3</v>
      </c>
      <c r="O15">
        <f>SelbsteinschätzungEingabe!O14</f>
        <v>2</v>
      </c>
      <c r="P15">
        <f>SelbsteinschätzungEingabe!P14</f>
        <v>3</v>
      </c>
      <c r="Q15">
        <f>SelbsteinschätzungEingabe!Q14</f>
        <v>1</v>
      </c>
      <c r="R15">
        <f>SelbsteinschätzungEingabe!R14</f>
        <v>2</v>
      </c>
      <c r="S15">
        <f>SelbsteinschätzungEingabe!S14</f>
        <v>2</v>
      </c>
      <c r="T15">
        <f>SelbsteinschätzungEingabe!T14</f>
        <v>2</v>
      </c>
      <c r="U15">
        <f>SelbsteinschätzungEingabe!U14</f>
        <v>2</v>
      </c>
      <c r="V15">
        <f>SelbsteinschätzungEingabe!V14</f>
        <v>2</v>
      </c>
      <c r="W15">
        <f>SelbsteinschätzungEingabe!W14</f>
        <v>3</v>
      </c>
      <c r="X15">
        <f>SelbsteinschätzungEingabe!X14</f>
        <v>2</v>
      </c>
      <c r="Y15">
        <f>SelbsteinschätzungEingabe!Y14</f>
        <v>2</v>
      </c>
      <c r="Z15">
        <f>SelbsteinschätzungEingabe!Z14</f>
        <v>3</v>
      </c>
      <c r="AA15">
        <f>SelbsteinschätzungEingabe!AA14</f>
        <v>4</v>
      </c>
      <c r="AB15">
        <f>SelbsteinschätzungEingabe!AB14</f>
        <v>3</v>
      </c>
      <c r="AC15">
        <f>SelbsteinschätzungEingabe!AC14</f>
        <v>3</v>
      </c>
      <c r="AD15">
        <f>SelbsteinschätzungEingabe!AD14</f>
        <v>3</v>
      </c>
      <c r="AE15">
        <f>SelbsteinschätzungEingabe!AE14</f>
        <v>2</v>
      </c>
      <c r="AF15">
        <f>SelbsteinschätzungEingabe!AF14</f>
        <v>2</v>
      </c>
      <c r="AG15">
        <f>SelbsteinschätzungEingabe!AG14</f>
        <v>2</v>
      </c>
      <c r="AH15">
        <f>SelbsteinschätzungEingabe!AH14</f>
        <v>2</v>
      </c>
      <c r="AI15">
        <f>SelbsteinschätzungEingabe!AI14</f>
        <v>2</v>
      </c>
      <c r="AJ15">
        <f>SelbsteinschätzungEingabe!AJ14</f>
        <v>3</v>
      </c>
      <c r="AK15">
        <f>SelbsteinschätzungEingabe!AK14</f>
        <v>2</v>
      </c>
      <c r="AL15">
        <f>SelbsteinschätzungEingabe!AL14</f>
        <v>2</v>
      </c>
      <c r="AM15">
        <f>SelbsteinschätzungEingabe!AM14</f>
        <v>1</v>
      </c>
      <c r="AN15">
        <f>SelbsteinschätzungEingabe!AN14</f>
        <v>2</v>
      </c>
      <c r="AO15">
        <f>SelbsteinschätzungEingabe!AO14</f>
        <v>1</v>
      </c>
      <c r="AP15">
        <f>SelbsteinschätzungEingabe!AP14</f>
        <v>2</v>
      </c>
    </row>
    <row r="16" spans="1:42" ht="12.75">
      <c r="A16" t="s">
        <v>3</v>
      </c>
      <c r="B16" t="s">
        <v>23</v>
      </c>
      <c r="C16">
        <f>SelbsteinschätzungEingabe!C15</f>
        <v>3</v>
      </c>
      <c r="D16">
        <f>SelbsteinschätzungEingabe!D15</f>
        <v>3</v>
      </c>
      <c r="E16">
        <f>SelbsteinschätzungEingabe!E15</f>
        <v>2</v>
      </c>
      <c r="F16">
        <f>SelbsteinschätzungEingabe!F15</f>
        <v>2</v>
      </c>
      <c r="G16">
        <f>SelbsteinschätzungEingabe!G15</f>
        <v>2</v>
      </c>
      <c r="H16">
        <f>SelbsteinschätzungEingabe!H15</f>
        <v>3</v>
      </c>
      <c r="I16">
        <f>SelbsteinschätzungEingabe!I15</f>
        <v>3</v>
      </c>
      <c r="J16">
        <f>SelbsteinschätzungEingabe!J15</f>
        <v>2</v>
      </c>
      <c r="K16">
        <f>SelbsteinschätzungEingabe!K15</f>
        <v>3</v>
      </c>
      <c r="L16">
        <f>SelbsteinschätzungEingabe!L15</f>
        <v>4</v>
      </c>
      <c r="M16">
        <f>SelbsteinschätzungEingabe!M15</f>
        <v>2</v>
      </c>
      <c r="N16">
        <f>SelbsteinschätzungEingabe!N15</f>
        <v>3</v>
      </c>
      <c r="O16">
        <f>SelbsteinschätzungEingabe!O15</f>
        <v>2</v>
      </c>
      <c r="P16">
        <f>SelbsteinschätzungEingabe!P15</f>
        <v>2</v>
      </c>
      <c r="Q16">
        <f>SelbsteinschätzungEingabe!Q15</f>
        <v>1</v>
      </c>
      <c r="R16">
        <f>SelbsteinschätzungEingabe!R15</f>
        <v>3</v>
      </c>
      <c r="S16">
        <f>SelbsteinschätzungEingabe!S15</f>
        <v>2</v>
      </c>
      <c r="T16">
        <f>SelbsteinschätzungEingabe!T15</f>
        <v>2</v>
      </c>
      <c r="U16">
        <f>SelbsteinschätzungEingabe!U15</f>
        <v>2</v>
      </c>
      <c r="V16">
        <f>SelbsteinschätzungEingabe!V15</f>
        <v>4</v>
      </c>
      <c r="W16">
        <f>SelbsteinschätzungEingabe!W15</f>
        <v>3</v>
      </c>
      <c r="X16">
        <f>SelbsteinschätzungEingabe!X15</f>
        <v>2</v>
      </c>
      <c r="Y16">
        <f>SelbsteinschätzungEingabe!Y15</f>
        <v>3</v>
      </c>
      <c r="Z16">
        <f>SelbsteinschätzungEingabe!Z15</f>
        <v>3</v>
      </c>
      <c r="AA16">
        <f>SelbsteinschätzungEingabe!AA15</f>
        <v>4</v>
      </c>
      <c r="AB16">
        <f>SelbsteinschätzungEingabe!AB15</f>
        <v>4</v>
      </c>
      <c r="AC16">
        <f>SelbsteinschätzungEingabe!AC15</f>
        <v>2</v>
      </c>
      <c r="AD16">
        <f>SelbsteinschätzungEingabe!AD15</f>
        <v>4</v>
      </c>
      <c r="AE16">
        <f>SelbsteinschätzungEingabe!AE15</f>
        <v>3</v>
      </c>
      <c r="AF16">
        <f>SelbsteinschätzungEingabe!AF15</f>
        <v>3</v>
      </c>
      <c r="AG16">
        <f>SelbsteinschätzungEingabe!AG15</f>
        <v>2</v>
      </c>
      <c r="AH16">
        <f>SelbsteinschätzungEingabe!AH15</f>
        <v>2</v>
      </c>
      <c r="AI16">
        <f>SelbsteinschätzungEingabe!AI15</f>
        <v>2</v>
      </c>
      <c r="AJ16">
        <f>SelbsteinschätzungEingabe!AJ15</f>
        <v>3</v>
      </c>
      <c r="AK16">
        <f>SelbsteinschätzungEingabe!AK15</f>
        <v>1</v>
      </c>
      <c r="AL16">
        <f>SelbsteinschätzungEingabe!AL15</f>
        <v>3</v>
      </c>
      <c r="AM16">
        <f>SelbsteinschätzungEingabe!AM15</f>
        <v>4</v>
      </c>
      <c r="AN16">
        <f>SelbsteinschätzungEingabe!AN15</f>
        <v>3</v>
      </c>
      <c r="AO16">
        <f>SelbsteinschätzungEingabe!AO15</f>
        <v>3</v>
      </c>
      <c r="AP16">
        <f>SelbsteinschätzungEingabe!AP15</f>
        <v>3</v>
      </c>
    </row>
    <row r="17" spans="1:42" ht="12.75">
      <c r="A17" t="s">
        <v>5</v>
      </c>
      <c r="B17" t="s">
        <v>24</v>
      </c>
      <c r="C17">
        <f>SelbsteinschätzungEingabe!C16</f>
        <v>3</v>
      </c>
      <c r="D17">
        <f>SelbsteinschätzungEingabe!D16</f>
        <v>3</v>
      </c>
      <c r="E17">
        <f>SelbsteinschätzungEingabe!E16</f>
        <v>2</v>
      </c>
      <c r="F17">
        <f>SelbsteinschätzungEingabe!F16</f>
        <v>3</v>
      </c>
      <c r="G17">
        <f>SelbsteinschätzungEingabe!G16</f>
        <v>4</v>
      </c>
      <c r="H17">
        <f>SelbsteinschätzungEingabe!H16</f>
        <v>3</v>
      </c>
      <c r="I17">
        <f>SelbsteinschätzungEingabe!I16</f>
        <v>2</v>
      </c>
      <c r="J17">
        <f>SelbsteinschätzungEingabe!J16</f>
        <v>2</v>
      </c>
      <c r="K17">
        <f>SelbsteinschätzungEingabe!K16</f>
        <v>3</v>
      </c>
      <c r="L17">
        <f>SelbsteinschätzungEingabe!L16</f>
        <v>4</v>
      </c>
      <c r="M17">
        <f>SelbsteinschätzungEingabe!M16</f>
        <v>1</v>
      </c>
      <c r="N17">
        <f>SelbsteinschätzungEingabe!N16</f>
        <v>4</v>
      </c>
      <c r="O17">
        <f>SelbsteinschätzungEingabe!O16</f>
        <v>4</v>
      </c>
      <c r="P17">
        <f>SelbsteinschätzungEingabe!P16</f>
        <v>2</v>
      </c>
      <c r="Q17">
        <f>SelbsteinschätzungEingabe!Q16</f>
        <v>2</v>
      </c>
      <c r="R17">
        <f>SelbsteinschätzungEingabe!R16</f>
        <v>3</v>
      </c>
      <c r="S17">
        <f>SelbsteinschätzungEingabe!S16</f>
        <v>2</v>
      </c>
      <c r="T17">
        <f>SelbsteinschätzungEingabe!T16</f>
        <v>2</v>
      </c>
      <c r="U17">
        <f>SelbsteinschätzungEingabe!U16</f>
        <v>3</v>
      </c>
      <c r="V17">
        <f>SelbsteinschätzungEingabe!V16</f>
        <v>4</v>
      </c>
      <c r="W17">
        <f>SelbsteinschätzungEingabe!W16</f>
        <v>3</v>
      </c>
      <c r="X17">
        <f>SelbsteinschätzungEingabe!X16</f>
        <v>4</v>
      </c>
      <c r="Y17">
        <f>SelbsteinschätzungEingabe!Y16</f>
        <v>2</v>
      </c>
      <c r="Z17">
        <f>SelbsteinschätzungEingabe!Z16</f>
        <v>3</v>
      </c>
      <c r="AA17">
        <f>SelbsteinschätzungEingabe!AA16</f>
        <v>4</v>
      </c>
      <c r="AB17">
        <f>SelbsteinschätzungEingabe!AB16</f>
        <v>2</v>
      </c>
      <c r="AC17">
        <f>SelbsteinschätzungEingabe!AC16</f>
        <v>4</v>
      </c>
      <c r="AD17">
        <f>SelbsteinschätzungEingabe!AD16</f>
        <v>3</v>
      </c>
      <c r="AE17">
        <f>SelbsteinschätzungEingabe!AE16</f>
        <v>2</v>
      </c>
      <c r="AF17">
        <f>SelbsteinschätzungEingabe!AF16</f>
        <v>4</v>
      </c>
      <c r="AG17">
        <f>SelbsteinschätzungEingabe!AG16</f>
        <v>1</v>
      </c>
      <c r="AH17">
        <f>SelbsteinschätzungEingabe!AH16</f>
        <v>2</v>
      </c>
      <c r="AI17">
        <f>SelbsteinschätzungEingabe!AI16</f>
        <v>2</v>
      </c>
      <c r="AJ17">
        <f>SelbsteinschätzungEingabe!AJ16</f>
        <v>3</v>
      </c>
      <c r="AK17">
        <f>SelbsteinschätzungEingabe!AK16</f>
        <v>2</v>
      </c>
      <c r="AL17">
        <f>SelbsteinschätzungEingabe!AL16</f>
        <v>2</v>
      </c>
      <c r="AM17">
        <f>SelbsteinschätzungEingabe!AM16</f>
        <v>1</v>
      </c>
      <c r="AN17">
        <f>SelbsteinschätzungEingabe!AN16</f>
        <v>2</v>
      </c>
      <c r="AO17">
        <f>SelbsteinschätzungEingabe!AO16</f>
        <v>3</v>
      </c>
      <c r="AP17">
        <f>SelbsteinschätzungEingabe!AP16</f>
        <v>4</v>
      </c>
    </row>
    <row r="18" spans="1:42" ht="12.75">
      <c r="A18" t="s">
        <v>7</v>
      </c>
      <c r="B18" t="s">
        <v>49</v>
      </c>
      <c r="C18">
        <f>SelbsteinschätzungEingabe!C17</f>
        <v>3</v>
      </c>
      <c r="D18">
        <f>SelbsteinschätzungEingabe!D17</f>
        <v>3</v>
      </c>
      <c r="E18">
        <f>SelbsteinschätzungEingabe!E17</f>
        <v>3</v>
      </c>
      <c r="F18">
        <f>SelbsteinschätzungEingabe!F17</f>
        <v>3</v>
      </c>
      <c r="G18">
        <f>SelbsteinschätzungEingabe!G17</f>
        <v>3</v>
      </c>
      <c r="H18">
        <f>SelbsteinschätzungEingabe!H17</f>
        <v>4</v>
      </c>
      <c r="I18">
        <f>SelbsteinschätzungEingabe!I17</f>
        <v>2</v>
      </c>
      <c r="J18">
        <f>SelbsteinschätzungEingabe!J17</f>
        <v>3</v>
      </c>
      <c r="K18">
        <f>SelbsteinschätzungEingabe!K17</f>
        <v>4</v>
      </c>
      <c r="L18">
        <f>SelbsteinschätzungEingabe!L17</f>
        <v>2</v>
      </c>
      <c r="M18">
        <f>SelbsteinschätzungEingabe!M17</f>
        <v>1</v>
      </c>
      <c r="N18">
        <f>SelbsteinschätzungEingabe!N17</f>
        <v>3</v>
      </c>
      <c r="O18">
        <f>SelbsteinschätzungEingabe!O17</f>
        <v>4</v>
      </c>
      <c r="P18">
        <f>SelbsteinschätzungEingabe!P17</f>
        <v>3</v>
      </c>
      <c r="Q18">
        <f>SelbsteinschätzungEingabe!Q17</f>
        <v>1</v>
      </c>
      <c r="R18">
        <f>SelbsteinschätzungEingabe!R17</f>
        <v>3</v>
      </c>
      <c r="S18">
        <f>SelbsteinschätzungEingabe!S17</f>
        <v>2</v>
      </c>
      <c r="T18">
        <f>SelbsteinschätzungEingabe!T17</f>
        <v>2</v>
      </c>
      <c r="U18">
        <f>SelbsteinschätzungEingabe!U17</f>
        <v>3</v>
      </c>
      <c r="V18">
        <f>SelbsteinschätzungEingabe!V17</f>
        <v>4</v>
      </c>
      <c r="W18">
        <f>SelbsteinschätzungEingabe!W17</f>
        <v>2</v>
      </c>
      <c r="X18">
        <f>SelbsteinschätzungEingabe!X17</f>
        <v>4</v>
      </c>
      <c r="Y18">
        <f>SelbsteinschätzungEingabe!Y17</f>
        <v>1</v>
      </c>
      <c r="Z18">
        <f>SelbsteinschätzungEingabe!Z17</f>
        <v>4</v>
      </c>
      <c r="AA18">
        <f>SelbsteinschätzungEingabe!AA17</f>
        <v>3</v>
      </c>
      <c r="AB18">
        <f>SelbsteinschätzungEingabe!AB17</f>
        <v>4</v>
      </c>
      <c r="AC18">
        <f>SelbsteinschätzungEingabe!AC17</f>
        <v>2</v>
      </c>
      <c r="AD18">
        <f>SelbsteinschätzungEingabe!AD17</f>
        <v>3</v>
      </c>
      <c r="AE18">
        <f>SelbsteinschätzungEingabe!AE17</f>
        <v>3</v>
      </c>
      <c r="AF18">
        <f>SelbsteinschätzungEingabe!AF17</f>
        <v>1</v>
      </c>
      <c r="AG18">
        <f>SelbsteinschätzungEingabe!AG17</f>
        <v>3</v>
      </c>
      <c r="AH18">
        <f>SelbsteinschätzungEingabe!AH17</f>
        <v>3</v>
      </c>
      <c r="AI18">
        <f>SelbsteinschätzungEingabe!AI17</f>
        <v>2</v>
      </c>
      <c r="AJ18">
        <f>SelbsteinschätzungEingabe!AJ17</f>
        <v>2</v>
      </c>
      <c r="AK18">
        <f>SelbsteinschätzungEingabe!AK17</f>
        <v>3</v>
      </c>
      <c r="AL18">
        <f>SelbsteinschätzungEingabe!AL17</f>
        <v>3</v>
      </c>
      <c r="AM18">
        <f>SelbsteinschätzungEingabe!AM17</f>
        <v>4</v>
      </c>
      <c r="AN18">
        <f>SelbsteinschätzungEingabe!AN17</f>
        <v>3</v>
      </c>
      <c r="AO18">
        <f>SelbsteinschätzungEingabe!AO17</f>
        <v>3</v>
      </c>
      <c r="AP18">
        <f>SelbsteinschätzungEingabe!AP17</f>
        <v>3</v>
      </c>
    </row>
    <row r="19" spans="1:42" ht="12.75">
      <c r="A19" t="s">
        <v>9</v>
      </c>
      <c r="B19" t="s">
        <v>25</v>
      </c>
      <c r="C19">
        <f>SelbsteinschätzungEingabe!C18</f>
        <v>3</v>
      </c>
      <c r="D19">
        <f>SelbsteinschätzungEingabe!D18</f>
        <v>3</v>
      </c>
      <c r="E19">
        <f>SelbsteinschätzungEingabe!E18</f>
        <v>4</v>
      </c>
      <c r="F19">
        <f>SelbsteinschätzungEingabe!F18</f>
        <v>3</v>
      </c>
      <c r="G19">
        <f>SelbsteinschätzungEingabe!G18</f>
        <v>4</v>
      </c>
      <c r="H19">
        <f>SelbsteinschätzungEingabe!H18</f>
        <v>2</v>
      </c>
      <c r="I19">
        <f>SelbsteinschätzungEingabe!I18</f>
        <v>4</v>
      </c>
      <c r="J19">
        <f>SelbsteinschätzungEingabe!J18</f>
        <v>2</v>
      </c>
      <c r="K19">
        <f>SelbsteinschätzungEingabe!K18</f>
        <v>4</v>
      </c>
      <c r="L19">
        <f>SelbsteinschätzungEingabe!L18</f>
        <v>4</v>
      </c>
      <c r="M19">
        <f>SelbsteinschätzungEingabe!M18</f>
        <v>4</v>
      </c>
      <c r="N19">
        <f>SelbsteinschätzungEingabe!N18</f>
        <v>2</v>
      </c>
      <c r="O19">
        <f>SelbsteinschätzungEingabe!O18</f>
        <v>3</v>
      </c>
      <c r="P19">
        <f>SelbsteinschätzungEingabe!P18</f>
        <v>4</v>
      </c>
      <c r="Q19">
        <f>SelbsteinschätzungEingabe!Q18</f>
        <v>2</v>
      </c>
      <c r="R19">
        <f>SelbsteinschätzungEingabe!R18</f>
        <v>2</v>
      </c>
      <c r="S19">
        <f>SelbsteinschätzungEingabe!S18</f>
        <v>3</v>
      </c>
      <c r="T19">
        <f>SelbsteinschätzungEingabe!T18</f>
        <v>2</v>
      </c>
      <c r="U19">
        <f>SelbsteinschätzungEingabe!U18</f>
        <v>3</v>
      </c>
      <c r="V19">
        <f>SelbsteinschätzungEingabe!V18</f>
        <v>4</v>
      </c>
      <c r="W19">
        <f>SelbsteinschätzungEingabe!W18</f>
        <v>3</v>
      </c>
      <c r="X19">
        <f>SelbsteinschätzungEingabe!X18</f>
        <v>4</v>
      </c>
      <c r="Y19">
        <f>SelbsteinschätzungEingabe!Y18</f>
        <v>2</v>
      </c>
      <c r="Z19">
        <f>SelbsteinschätzungEingabe!Z18</f>
        <v>4</v>
      </c>
      <c r="AA19">
        <f>SelbsteinschätzungEingabe!AA18</f>
        <v>3</v>
      </c>
      <c r="AB19">
        <f>SelbsteinschätzungEingabe!AB18</f>
        <v>4</v>
      </c>
      <c r="AC19">
        <f>SelbsteinschätzungEingabe!AC18</f>
        <v>4</v>
      </c>
      <c r="AD19">
        <f>SelbsteinschätzungEingabe!AD18</f>
        <v>2</v>
      </c>
      <c r="AE19">
        <f>SelbsteinschätzungEingabe!AE18</f>
        <v>3</v>
      </c>
      <c r="AF19">
        <f>SelbsteinschätzungEingabe!AF18</f>
        <v>2</v>
      </c>
      <c r="AG19">
        <f>SelbsteinschätzungEingabe!AG18</f>
        <v>3</v>
      </c>
      <c r="AH19">
        <f>SelbsteinschätzungEingabe!AH18</f>
        <v>2</v>
      </c>
      <c r="AI19">
        <f>SelbsteinschätzungEingabe!AI18</f>
        <v>2</v>
      </c>
      <c r="AJ19">
        <f>SelbsteinschätzungEingabe!AJ18</f>
        <v>4</v>
      </c>
      <c r="AK19">
        <f>SelbsteinschätzungEingabe!AK18</f>
        <v>1</v>
      </c>
      <c r="AL19">
        <f>SelbsteinschätzungEingabe!AL18</f>
        <v>3</v>
      </c>
      <c r="AM19">
        <f>SelbsteinschätzungEingabe!AM18</f>
        <v>3</v>
      </c>
      <c r="AN19">
        <f>SelbsteinschätzungEingabe!AN18</f>
        <v>3</v>
      </c>
      <c r="AO19">
        <f>SelbsteinschätzungEingabe!AO18</f>
        <v>3</v>
      </c>
      <c r="AP19">
        <f>SelbsteinschätzungEingabe!AP18</f>
        <v>2</v>
      </c>
    </row>
    <row r="20" spans="1:42" ht="12.75">
      <c r="A20" t="s">
        <v>11</v>
      </c>
      <c r="B20" t="s">
        <v>26</v>
      </c>
      <c r="C20">
        <f>SelbsteinschätzungEingabe!C19</f>
        <v>3</v>
      </c>
      <c r="D20">
        <f>SelbsteinschätzungEingabe!D19</f>
        <v>3</v>
      </c>
      <c r="E20">
        <f>SelbsteinschätzungEingabe!E19</f>
        <v>3</v>
      </c>
      <c r="F20">
        <f>SelbsteinschätzungEingabe!F19</f>
        <v>4</v>
      </c>
      <c r="G20">
        <f>SelbsteinschätzungEingabe!G19</f>
        <v>4</v>
      </c>
      <c r="H20">
        <f>SelbsteinschätzungEingabe!H19</f>
        <v>2</v>
      </c>
      <c r="I20">
        <f>SelbsteinschätzungEingabe!I19</f>
        <v>2</v>
      </c>
      <c r="J20">
        <f>SelbsteinschätzungEingabe!J19</f>
        <v>4</v>
      </c>
      <c r="K20">
        <f>SelbsteinschätzungEingabe!K19</f>
        <v>4</v>
      </c>
      <c r="L20">
        <f>SelbsteinschätzungEingabe!L19</f>
        <v>4</v>
      </c>
      <c r="M20">
        <f>SelbsteinschätzungEingabe!M19</f>
        <v>2</v>
      </c>
      <c r="N20">
        <f>SelbsteinschätzungEingabe!N19</f>
        <v>2</v>
      </c>
      <c r="O20">
        <f>SelbsteinschätzungEingabe!O19</f>
        <v>1</v>
      </c>
      <c r="P20">
        <f>SelbsteinschätzungEingabe!P19</f>
        <v>3</v>
      </c>
      <c r="Q20">
        <f>SelbsteinschätzungEingabe!Q19</f>
        <v>4</v>
      </c>
      <c r="R20">
        <f>SelbsteinschätzungEingabe!R19</f>
        <v>1</v>
      </c>
      <c r="S20">
        <f>SelbsteinschätzungEingabe!S19</f>
        <v>3</v>
      </c>
      <c r="T20">
        <f>SelbsteinschätzungEingabe!T19</f>
        <v>2</v>
      </c>
      <c r="U20">
        <f>SelbsteinschätzungEingabe!U19</f>
        <v>4</v>
      </c>
      <c r="V20">
        <f>SelbsteinschätzungEingabe!V19</f>
        <v>4</v>
      </c>
      <c r="W20">
        <f>SelbsteinschätzungEingabe!W19</f>
        <v>4</v>
      </c>
      <c r="X20">
        <f>SelbsteinschätzungEingabe!X19</f>
        <v>2</v>
      </c>
      <c r="Y20">
        <f>SelbsteinschätzungEingabe!Y19</f>
        <v>3</v>
      </c>
      <c r="Z20">
        <f>SelbsteinschätzungEingabe!Z19</f>
        <v>3</v>
      </c>
      <c r="AA20">
        <f>SelbsteinschätzungEingabe!AA19</f>
        <v>4</v>
      </c>
      <c r="AB20">
        <f>SelbsteinschätzungEingabe!AB19</f>
        <v>4</v>
      </c>
      <c r="AC20">
        <f>SelbsteinschätzungEingabe!AC19</f>
        <v>1</v>
      </c>
      <c r="AD20">
        <f>SelbsteinschätzungEingabe!AD19</f>
        <v>3</v>
      </c>
      <c r="AE20">
        <f>SelbsteinschätzungEingabe!AE19</f>
        <v>2</v>
      </c>
      <c r="AF20">
        <f>SelbsteinschätzungEingabe!AF19</f>
        <v>4</v>
      </c>
      <c r="AG20">
        <f>SelbsteinschätzungEingabe!AG19</f>
        <v>2</v>
      </c>
      <c r="AH20">
        <f>SelbsteinschätzungEingabe!AH19</f>
        <v>4</v>
      </c>
      <c r="AI20">
        <f>SelbsteinschätzungEingabe!AI19</f>
        <v>2</v>
      </c>
      <c r="AJ20">
        <f>SelbsteinschätzungEingabe!AJ19</f>
        <v>3</v>
      </c>
      <c r="AK20">
        <f>SelbsteinschätzungEingabe!AK19</f>
        <v>3</v>
      </c>
      <c r="AL20">
        <f>SelbsteinschätzungEingabe!AL19</f>
        <v>1</v>
      </c>
      <c r="AM20">
        <f>SelbsteinschätzungEingabe!AM19</f>
        <v>4</v>
      </c>
      <c r="AN20">
        <f>SelbsteinschätzungEingabe!AN19</f>
        <v>3</v>
      </c>
      <c r="AO20">
        <f>SelbsteinschätzungEingabe!AO19</f>
        <v>3</v>
      </c>
      <c r="AP20">
        <f>SelbsteinschätzungEingabe!AP19</f>
        <v>4</v>
      </c>
    </row>
    <row r="21" spans="1:42" ht="12.75">
      <c r="A21" t="s">
        <v>13</v>
      </c>
      <c r="B21" t="s">
        <v>27</v>
      </c>
      <c r="C21">
        <f>SelbsteinschätzungEingabe!C20</f>
        <v>3</v>
      </c>
      <c r="D21">
        <f>SelbsteinschätzungEingabe!D20</f>
        <v>3</v>
      </c>
      <c r="E21">
        <f>SelbsteinschätzungEingabe!E20</f>
        <v>3</v>
      </c>
      <c r="F21">
        <f>SelbsteinschätzungEingabe!F20</f>
        <v>3</v>
      </c>
      <c r="G21">
        <f>SelbsteinschätzungEingabe!G20</f>
        <v>3</v>
      </c>
      <c r="H21">
        <f>SelbsteinschätzungEingabe!H20</f>
        <v>2</v>
      </c>
      <c r="I21">
        <f>SelbsteinschätzungEingabe!I20</f>
        <v>2</v>
      </c>
      <c r="J21">
        <f>SelbsteinschätzungEingabe!J20</f>
        <v>4</v>
      </c>
      <c r="K21">
        <f>SelbsteinschätzungEingabe!K20</f>
        <v>3</v>
      </c>
      <c r="L21">
        <f>SelbsteinschätzungEingabe!L20</f>
        <v>3</v>
      </c>
      <c r="M21">
        <f>SelbsteinschätzungEingabe!M20</f>
        <v>1</v>
      </c>
      <c r="N21">
        <f>SelbsteinschätzungEingabe!N20</f>
        <v>3</v>
      </c>
      <c r="O21">
        <f>SelbsteinschätzungEingabe!O20</f>
        <v>2</v>
      </c>
      <c r="P21">
        <f>SelbsteinschätzungEingabe!P20</f>
        <v>3</v>
      </c>
      <c r="Q21">
        <f>SelbsteinschätzungEingabe!Q20</f>
        <v>2</v>
      </c>
      <c r="R21">
        <f>SelbsteinschätzungEingabe!R20</f>
        <v>3</v>
      </c>
      <c r="S21">
        <f>SelbsteinschätzungEingabe!S20</f>
        <v>2</v>
      </c>
      <c r="T21">
        <f>SelbsteinschätzungEingabe!T20</f>
        <v>3</v>
      </c>
      <c r="U21">
        <f>SelbsteinschätzungEingabe!U20</f>
        <v>2</v>
      </c>
      <c r="V21">
        <f>SelbsteinschätzungEingabe!V20</f>
        <v>2</v>
      </c>
      <c r="W21">
        <f>SelbsteinschätzungEingabe!W20</f>
        <v>3</v>
      </c>
      <c r="X21">
        <f>SelbsteinschätzungEingabe!X20</f>
        <v>2</v>
      </c>
      <c r="Y21">
        <f>SelbsteinschätzungEingabe!Y20</f>
        <v>2</v>
      </c>
      <c r="Z21">
        <f>SelbsteinschätzungEingabe!Z20</f>
        <v>4</v>
      </c>
      <c r="AA21">
        <f>SelbsteinschätzungEingabe!AA20</f>
        <v>3</v>
      </c>
      <c r="AB21">
        <f>SelbsteinschätzungEingabe!AB20</f>
        <v>3</v>
      </c>
      <c r="AC21">
        <f>SelbsteinschätzungEingabe!AC20</f>
        <v>3</v>
      </c>
      <c r="AD21">
        <f>SelbsteinschätzungEingabe!AD20</f>
        <v>2</v>
      </c>
      <c r="AE21">
        <f>SelbsteinschätzungEingabe!AE20</f>
        <v>3</v>
      </c>
      <c r="AF21">
        <f>SelbsteinschätzungEingabe!AF20</f>
        <v>2</v>
      </c>
      <c r="AG21">
        <f>SelbsteinschätzungEingabe!AG20</f>
        <v>2</v>
      </c>
      <c r="AH21">
        <f>SelbsteinschätzungEingabe!AH20</f>
        <v>2</v>
      </c>
      <c r="AI21">
        <f>SelbsteinschätzungEingabe!AI20</f>
        <v>2</v>
      </c>
      <c r="AJ21">
        <f>SelbsteinschätzungEingabe!AJ20</f>
        <v>2</v>
      </c>
      <c r="AK21">
        <f>SelbsteinschätzungEingabe!AK20</f>
        <v>3</v>
      </c>
      <c r="AL21">
        <f>SelbsteinschätzungEingabe!AL20</f>
        <v>2</v>
      </c>
      <c r="AM21">
        <f>SelbsteinschätzungEingabe!AM20</f>
        <v>3</v>
      </c>
      <c r="AN21">
        <f>SelbsteinschätzungEingabe!AN20</f>
        <v>2</v>
      </c>
      <c r="AO21">
        <f>SelbsteinschätzungEingabe!AO20</f>
        <v>3</v>
      </c>
      <c r="AP21">
        <f>SelbsteinschätzungEingabe!AP20</f>
        <v>2</v>
      </c>
    </row>
    <row r="22" spans="1:42" ht="12.75">
      <c r="A22" t="s">
        <v>15</v>
      </c>
      <c r="B22" t="s">
        <v>28</v>
      </c>
      <c r="C22">
        <f>SelbsteinschätzungEingabe!C21</f>
        <v>3</v>
      </c>
      <c r="D22">
        <f>SelbsteinschätzungEingabe!D21</f>
        <v>3</v>
      </c>
      <c r="E22">
        <f>SelbsteinschätzungEingabe!E21</f>
        <v>3</v>
      </c>
      <c r="F22">
        <f>SelbsteinschätzungEingabe!F21</f>
        <v>2</v>
      </c>
      <c r="G22">
        <f>SelbsteinschätzungEingabe!G21</f>
        <v>4</v>
      </c>
      <c r="H22">
        <f>SelbsteinschätzungEingabe!H21</f>
        <v>3</v>
      </c>
      <c r="I22">
        <f>SelbsteinschätzungEingabe!I21</f>
        <v>1</v>
      </c>
      <c r="J22">
        <f>SelbsteinschätzungEingabe!J21</f>
        <v>1</v>
      </c>
      <c r="K22">
        <f>SelbsteinschätzungEingabe!K21</f>
        <v>3</v>
      </c>
      <c r="L22">
        <f>SelbsteinschätzungEingabe!L21</f>
        <v>4</v>
      </c>
      <c r="M22">
        <f>SelbsteinschätzungEingabe!M21</f>
        <v>4</v>
      </c>
      <c r="N22">
        <f>SelbsteinschätzungEingabe!N21</f>
        <v>3</v>
      </c>
      <c r="O22">
        <f>SelbsteinschätzungEingabe!O21</f>
        <v>4</v>
      </c>
      <c r="P22">
        <f>SelbsteinschätzungEingabe!P21</f>
        <v>3</v>
      </c>
      <c r="Q22">
        <f>SelbsteinschätzungEingabe!Q21</f>
        <v>3</v>
      </c>
      <c r="R22">
        <f>SelbsteinschätzungEingabe!R21</f>
        <v>4</v>
      </c>
      <c r="S22">
        <f>SelbsteinschätzungEingabe!S21</f>
        <v>3</v>
      </c>
      <c r="T22">
        <f>SelbsteinschätzungEingabe!T21</f>
        <v>3</v>
      </c>
      <c r="U22">
        <f>SelbsteinschätzungEingabe!U21</f>
        <v>3</v>
      </c>
      <c r="V22">
        <f>SelbsteinschätzungEingabe!V21</f>
        <v>4</v>
      </c>
      <c r="W22">
        <f>SelbsteinschätzungEingabe!W21</f>
        <v>4</v>
      </c>
      <c r="X22">
        <f>SelbsteinschätzungEingabe!X21</f>
        <v>1</v>
      </c>
      <c r="Y22">
        <f>SelbsteinschätzungEingabe!Y21</f>
        <v>1</v>
      </c>
      <c r="Z22">
        <f>SelbsteinschätzungEingabe!Z21</f>
        <v>3</v>
      </c>
      <c r="AA22">
        <f>SelbsteinschätzungEingabe!AA21</f>
        <v>3</v>
      </c>
      <c r="AB22">
        <f>SelbsteinschätzungEingabe!AB21</f>
        <v>3</v>
      </c>
      <c r="AC22">
        <f>SelbsteinschätzungEingabe!AC21</f>
        <v>2</v>
      </c>
      <c r="AD22">
        <f>SelbsteinschätzungEingabe!AD21</f>
        <v>3</v>
      </c>
      <c r="AE22">
        <f>SelbsteinschätzungEingabe!AE21</f>
        <v>2</v>
      </c>
      <c r="AF22">
        <f>SelbsteinschätzungEingabe!AF21</f>
        <v>2</v>
      </c>
      <c r="AG22">
        <f>SelbsteinschätzungEingabe!AG21</f>
        <v>4</v>
      </c>
      <c r="AH22">
        <f>SelbsteinschätzungEingabe!AH21</f>
        <v>3</v>
      </c>
      <c r="AI22">
        <f>SelbsteinschätzungEingabe!AI21</f>
        <v>2</v>
      </c>
      <c r="AJ22">
        <f>SelbsteinschätzungEingabe!AJ21</f>
        <v>4</v>
      </c>
      <c r="AK22">
        <f>SelbsteinschätzungEingabe!AK21</f>
        <v>2</v>
      </c>
      <c r="AL22">
        <f>SelbsteinschätzungEingabe!AL21</f>
        <v>2</v>
      </c>
      <c r="AM22">
        <f>SelbsteinschätzungEingabe!AM21</f>
        <v>1</v>
      </c>
      <c r="AN22">
        <f>SelbsteinschätzungEingabe!AN21</f>
        <v>3</v>
      </c>
      <c r="AO22">
        <f>SelbsteinschätzungEingabe!AO21</f>
        <v>2</v>
      </c>
      <c r="AP22">
        <f>SelbsteinschätzungEingabe!AP21</f>
        <v>3</v>
      </c>
    </row>
    <row r="23" spans="1:42" ht="12.75">
      <c r="A23" t="s">
        <v>17</v>
      </c>
      <c r="B23" t="s">
        <v>29</v>
      </c>
      <c r="C23">
        <f>SelbsteinschätzungEingabe!C22</f>
        <v>4</v>
      </c>
      <c r="D23">
        <f>SelbsteinschätzungEingabe!D22</f>
        <v>2</v>
      </c>
      <c r="E23">
        <f>SelbsteinschätzungEingabe!E22</f>
        <v>3</v>
      </c>
      <c r="F23">
        <f>SelbsteinschätzungEingabe!F22</f>
        <v>4</v>
      </c>
      <c r="G23">
        <f>SelbsteinschätzungEingabe!G22</f>
        <v>4</v>
      </c>
      <c r="H23">
        <f>SelbsteinschätzungEingabe!H22</f>
        <v>4</v>
      </c>
      <c r="I23">
        <f>SelbsteinschätzungEingabe!I22</f>
        <v>2</v>
      </c>
      <c r="J23">
        <f>SelbsteinschätzungEingabe!J22</f>
        <v>3</v>
      </c>
      <c r="K23">
        <f>SelbsteinschätzungEingabe!K22</f>
        <v>4</v>
      </c>
      <c r="L23">
        <f>SelbsteinschätzungEingabe!L22</f>
        <v>3</v>
      </c>
      <c r="M23">
        <f>SelbsteinschätzungEingabe!M22</f>
        <v>2</v>
      </c>
      <c r="N23">
        <f>SelbsteinschätzungEingabe!N22</f>
        <v>3</v>
      </c>
      <c r="O23">
        <f>SelbsteinschätzungEingabe!O22</f>
        <v>4</v>
      </c>
      <c r="P23">
        <f>SelbsteinschätzungEingabe!P22</f>
        <v>3</v>
      </c>
      <c r="Q23">
        <f>SelbsteinschätzungEingabe!Q22</f>
        <v>4</v>
      </c>
      <c r="R23">
        <f>SelbsteinschätzungEingabe!R22</f>
        <v>3</v>
      </c>
      <c r="S23">
        <f>SelbsteinschätzungEingabe!S22</f>
        <v>2</v>
      </c>
      <c r="T23">
        <f>SelbsteinschätzungEingabe!T22</f>
        <v>3</v>
      </c>
      <c r="U23">
        <f>SelbsteinschätzungEingabe!U22</f>
        <v>2</v>
      </c>
      <c r="V23">
        <f>SelbsteinschätzungEingabe!V22</f>
        <v>4</v>
      </c>
      <c r="W23">
        <f>SelbsteinschätzungEingabe!W22</f>
        <v>2</v>
      </c>
      <c r="X23">
        <f>SelbsteinschätzungEingabe!X22</f>
        <v>4</v>
      </c>
      <c r="Y23">
        <f>SelbsteinschätzungEingabe!Y22</f>
        <v>2</v>
      </c>
      <c r="Z23">
        <f>SelbsteinschätzungEingabe!Z22</f>
        <v>3</v>
      </c>
      <c r="AA23">
        <f>SelbsteinschätzungEingabe!AA22</f>
        <v>4</v>
      </c>
      <c r="AB23">
        <f>SelbsteinschätzungEingabe!AB22</f>
        <v>4</v>
      </c>
      <c r="AC23">
        <f>SelbsteinschätzungEingabe!AC22</f>
        <v>1</v>
      </c>
      <c r="AD23">
        <f>SelbsteinschätzungEingabe!AD22</f>
        <v>2</v>
      </c>
      <c r="AE23">
        <f>SelbsteinschätzungEingabe!AE22</f>
        <v>3</v>
      </c>
      <c r="AF23">
        <f>SelbsteinschätzungEingabe!AF22</f>
        <v>1</v>
      </c>
      <c r="AG23">
        <f>SelbsteinschätzungEingabe!AG22</f>
        <v>4</v>
      </c>
      <c r="AH23">
        <f>SelbsteinschätzungEingabe!AH22</f>
        <v>2</v>
      </c>
      <c r="AI23">
        <f>SelbsteinschätzungEingabe!AI22</f>
        <v>2</v>
      </c>
      <c r="AJ23">
        <f>SelbsteinschätzungEingabe!AJ22</f>
        <v>3</v>
      </c>
      <c r="AK23">
        <f>SelbsteinschätzungEingabe!AK22</f>
        <v>3</v>
      </c>
      <c r="AL23">
        <f>SelbsteinschätzungEingabe!AL22</f>
        <v>2</v>
      </c>
      <c r="AM23">
        <f>SelbsteinschätzungEingabe!AM22</f>
        <v>4</v>
      </c>
      <c r="AN23">
        <f>SelbsteinschätzungEingabe!AN22</f>
        <v>2</v>
      </c>
      <c r="AO23">
        <f>SelbsteinschätzungEingabe!AO22</f>
        <v>3</v>
      </c>
      <c r="AP23">
        <f>SelbsteinschätzungEingabe!AP22</f>
        <v>4</v>
      </c>
    </row>
    <row r="24" spans="1:42" ht="12.75">
      <c r="A24" t="s">
        <v>19</v>
      </c>
      <c r="B24" t="s">
        <v>30</v>
      </c>
      <c r="C24">
        <f>SelbsteinschätzungEingabe!C23</f>
        <v>3</v>
      </c>
      <c r="D24">
        <f>SelbsteinschätzungEingabe!D23</f>
        <v>3</v>
      </c>
      <c r="E24">
        <f>SelbsteinschätzungEingabe!E23</f>
        <v>3</v>
      </c>
      <c r="F24">
        <f>SelbsteinschätzungEingabe!F23</f>
        <v>3</v>
      </c>
      <c r="G24">
        <f>SelbsteinschätzungEingabe!G23</f>
        <v>3</v>
      </c>
      <c r="H24">
        <f>SelbsteinschätzungEingabe!H23</f>
        <v>2</v>
      </c>
      <c r="I24">
        <f>SelbsteinschätzungEingabe!I23</f>
        <v>2</v>
      </c>
      <c r="J24">
        <f>SelbsteinschätzungEingabe!J23</f>
        <v>2</v>
      </c>
      <c r="K24">
        <f>SelbsteinschätzungEingabe!K23</f>
        <v>4</v>
      </c>
      <c r="L24">
        <f>SelbsteinschätzungEingabe!L23</f>
        <v>4</v>
      </c>
      <c r="M24">
        <f>SelbsteinschätzungEingabe!M23</f>
        <v>2</v>
      </c>
      <c r="N24">
        <f>SelbsteinschätzungEingabe!N23</f>
        <v>3</v>
      </c>
      <c r="O24">
        <f>SelbsteinschätzungEingabe!O23</f>
        <v>4</v>
      </c>
      <c r="P24">
        <f>SelbsteinschätzungEingabe!P23</f>
        <v>3</v>
      </c>
      <c r="Q24">
        <f>SelbsteinschätzungEingabe!Q23</f>
        <v>2</v>
      </c>
      <c r="R24">
        <f>SelbsteinschätzungEingabe!R23</f>
        <v>3</v>
      </c>
      <c r="S24">
        <f>SelbsteinschätzungEingabe!S23</f>
        <v>4</v>
      </c>
      <c r="T24">
        <f>SelbsteinschätzungEingabe!T23</f>
        <v>3</v>
      </c>
      <c r="U24">
        <f>SelbsteinschätzungEingabe!U23</f>
        <v>2</v>
      </c>
      <c r="V24">
        <f>SelbsteinschätzungEingabe!V23</f>
        <v>4</v>
      </c>
      <c r="W24">
        <f>SelbsteinschätzungEingabe!W23</f>
        <v>3</v>
      </c>
      <c r="X24">
        <f>SelbsteinschätzungEingabe!X23</f>
        <v>4</v>
      </c>
      <c r="Y24">
        <f>SelbsteinschätzungEingabe!Y23</f>
        <v>3</v>
      </c>
      <c r="Z24">
        <f>SelbsteinschätzungEingabe!Z23</f>
        <v>4</v>
      </c>
      <c r="AA24">
        <f>SelbsteinschätzungEingabe!AA23</f>
        <v>3</v>
      </c>
      <c r="AB24">
        <f>SelbsteinschätzungEingabe!AB23</f>
        <v>2</v>
      </c>
      <c r="AC24">
        <f>SelbsteinschätzungEingabe!AC23</f>
        <v>2</v>
      </c>
      <c r="AD24">
        <f>SelbsteinschätzungEingabe!AD23</f>
        <v>3</v>
      </c>
      <c r="AE24">
        <f>SelbsteinschätzungEingabe!AE23</f>
        <v>3</v>
      </c>
      <c r="AF24">
        <f>SelbsteinschätzungEingabe!AF23</f>
        <v>1</v>
      </c>
      <c r="AG24">
        <f>SelbsteinschätzungEingabe!AG23</f>
        <v>4</v>
      </c>
      <c r="AH24">
        <f>SelbsteinschätzungEingabe!AH23</f>
        <v>3</v>
      </c>
      <c r="AI24">
        <f>SelbsteinschätzungEingabe!AI23</f>
        <v>2</v>
      </c>
      <c r="AJ24">
        <f>SelbsteinschätzungEingabe!AJ23</f>
        <v>4</v>
      </c>
      <c r="AK24">
        <f>SelbsteinschätzungEingabe!AK23</f>
        <v>4</v>
      </c>
      <c r="AL24">
        <f>SelbsteinschätzungEingabe!AL23</f>
        <v>2</v>
      </c>
      <c r="AM24">
        <f>SelbsteinschätzungEingabe!AM23</f>
        <v>3</v>
      </c>
      <c r="AN24">
        <f>SelbsteinschätzungEingabe!AN23</f>
        <v>2</v>
      </c>
      <c r="AO24">
        <f>SelbsteinschätzungEingabe!AO23</f>
        <v>4</v>
      </c>
      <c r="AP24">
        <f>SelbsteinschätzungEingabe!AP23</f>
        <v>4</v>
      </c>
    </row>
    <row r="25" spans="3:42" ht="12.75">
      <c r="C25">
        <f>SUM(C15:C24)</f>
        <v>31</v>
      </c>
      <c r="D25">
        <f aca="true" t="shared" si="2" ref="D25:U25">SUM(D15:D24)</f>
        <v>29</v>
      </c>
      <c r="E25">
        <f t="shared" si="2"/>
        <v>29</v>
      </c>
      <c r="F25">
        <f t="shared" si="2"/>
        <v>30</v>
      </c>
      <c r="G25">
        <f t="shared" si="2"/>
        <v>34</v>
      </c>
      <c r="H25">
        <f t="shared" si="2"/>
        <v>28</v>
      </c>
      <c r="I25">
        <f t="shared" si="2"/>
        <v>23</v>
      </c>
      <c r="J25">
        <f t="shared" si="2"/>
        <v>24</v>
      </c>
      <c r="K25">
        <f t="shared" si="2"/>
        <v>35</v>
      </c>
      <c r="L25">
        <f t="shared" si="2"/>
        <v>35</v>
      </c>
      <c r="M25">
        <f t="shared" si="2"/>
        <v>21</v>
      </c>
      <c r="N25">
        <f t="shared" si="2"/>
        <v>29</v>
      </c>
      <c r="O25">
        <f t="shared" si="2"/>
        <v>30</v>
      </c>
      <c r="P25">
        <f t="shared" si="2"/>
        <v>29</v>
      </c>
      <c r="Q25">
        <f t="shared" si="2"/>
        <v>22</v>
      </c>
      <c r="R25">
        <f t="shared" si="2"/>
        <v>27</v>
      </c>
      <c r="S25">
        <f t="shared" si="2"/>
        <v>25</v>
      </c>
      <c r="T25">
        <f t="shared" si="2"/>
        <v>24</v>
      </c>
      <c r="U25">
        <f t="shared" si="2"/>
        <v>26</v>
      </c>
      <c r="V25">
        <f aca="true" t="shared" si="3" ref="V25:AP25">SUM(V15:V24)</f>
        <v>36</v>
      </c>
      <c r="W25">
        <f t="shared" si="3"/>
        <v>30</v>
      </c>
      <c r="X25">
        <f t="shared" si="3"/>
        <v>29</v>
      </c>
      <c r="Y25">
        <f t="shared" si="3"/>
        <v>21</v>
      </c>
      <c r="Z25">
        <f t="shared" si="3"/>
        <v>34</v>
      </c>
      <c r="AA25">
        <f t="shared" si="3"/>
        <v>35</v>
      </c>
      <c r="AB25">
        <f t="shared" si="3"/>
        <v>33</v>
      </c>
      <c r="AC25">
        <f t="shared" si="3"/>
        <v>24</v>
      </c>
      <c r="AD25">
        <f t="shared" si="3"/>
        <v>28</v>
      </c>
      <c r="AE25">
        <f t="shared" si="3"/>
        <v>26</v>
      </c>
      <c r="AF25">
        <f t="shared" si="3"/>
        <v>22</v>
      </c>
      <c r="AG25">
        <f t="shared" si="3"/>
        <v>27</v>
      </c>
      <c r="AH25">
        <f t="shared" si="3"/>
        <v>25</v>
      </c>
      <c r="AI25">
        <f t="shared" si="3"/>
        <v>20</v>
      </c>
      <c r="AJ25">
        <f t="shared" si="3"/>
        <v>31</v>
      </c>
      <c r="AK25">
        <f t="shared" si="3"/>
        <v>24</v>
      </c>
      <c r="AL25">
        <f t="shared" si="3"/>
        <v>22</v>
      </c>
      <c r="AM25">
        <f t="shared" si="3"/>
        <v>28</v>
      </c>
      <c r="AN25">
        <f t="shared" si="3"/>
        <v>25</v>
      </c>
      <c r="AO25">
        <f t="shared" si="3"/>
        <v>28</v>
      </c>
      <c r="AP25">
        <f t="shared" si="3"/>
        <v>31</v>
      </c>
    </row>
    <row r="26" ht="12.75">
      <c r="A26" t="s">
        <v>31</v>
      </c>
    </row>
    <row r="27" spans="1:42" ht="12.75">
      <c r="A27" t="s">
        <v>1</v>
      </c>
      <c r="B27" t="s">
        <v>32</v>
      </c>
      <c r="C27">
        <f>SelbsteinschätzungEingabe!C25</f>
        <v>4</v>
      </c>
      <c r="D27">
        <f>SelbsteinschätzungEingabe!D25</f>
        <v>4</v>
      </c>
      <c r="E27">
        <f>SelbsteinschätzungEingabe!E25</f>
        <v>3</v>
      </c>
      <c r="F27">
        <f>SelbsteinschätzungEingabe!F25</f>
        <v>4</v>
      </c>
      <c r="G27">
        <f>SelbsteinschätzungEingabe!G25</f>
        <v>3</v>
      </c>
      <c r="H27">
        <f>SelbsteinschätzungEingabe!H25</f>
        <v>3</v>
      </c>
      <c r="I27">
        <f>SelbsteinschätzungEingabe!I25</f>
        <v>2</v>
      </c>
      <c r="J27">
        <f>SelbsteinschätzungEingabe!J25</f>
        <v>4</v>
      </c>
      <c r="K27">
        <f>SelbsteinschätzungEingabe!K25</f>
        <v>4</v>
      </c>
      <c r="L27">
        <f>SelbsteinschätzungEingabe!L25</f>
        <v>3</v>
      </c>
      <c r="M27">
        <f>SelbsteinschätzungEingabe!M25</f>
        <v>2</v>
      </c>
      <c r="N27">
        <f>SelbsteinschätzungEingabe!N25</f>
        <v>3</v>
      </c>
      <c r="O27">
        <f>SelbsteinschätzungEingabe!O25</f>
        <v>4</v>
      </c>
      <c r="P27">
        <f>SelbsteinschätzungEingabe!P25</f>
        <v>3</v>
      </c>
      <c r="Q27">
        <f>SelbsteinschätzungEingabe!Q25</f>
        <v>4</v>
      </c>
      <c r="R27">
        <f>SelbsteinschätzungEingabe!R25</f>
        <v>3</v>
      </c>
      <c r="S27">
        <f>SelbsteinschätzungEingabe!S25</f>
        <v>3</v>
      </c>
      <c r="T27">
        <f>SelbsteinschätzungEingabe!T25</f>
        <v>4</v>
      </c>
      <c r="U27">
        <f>SelbsteinschätzungEingabe!U25</f>
        <v>3</v>
      </c>
      <c r="V27">
        <f>SelbsteinschätzungEingabe!V25</f>
        <v>2</v>
      </c>
      <c r="W27">
        <f>SelbsteinschätzungEingabe!W25</f>
        <v>3</v>
      </c>
      <c r="X27">
        <f>SelbsteinschätzungEingabe!X25</f>
        <v>4</v>
      </c>
      <c r="Y27">
        <f>SelbsteinschätzungEingabe!Y25</f>
        <v>3</v>
      </c>
      <c r="Z27">
        <f>SelbsteinschätzungEingabe!Z25</f>
        <v>4</v>
      </c>
      <c r="AA27">
        <f>SelbsteinschätzungEingabe!AA25</f>
        <v>4</v>
      </c>
      <c r="AB27">
        <f>SelbsteinschätzungEingabe!AB25</f>
        <v>2</v>
      </c>
      <c r="AC27">
        <f>SelbsteinschätzungEingabe!AC25</f>
        <v>4</v>
      </c>
      <c r="AD27">
        <f>SelbsteinschätzungEingabe!AD25</f>
        <v>4</v>
      </c>
      <c r="AE27">
        <f>SelbsteinschätzungEingabe!AE25</f>
        <v>3</v>
      </c>
      <c r="AF27">
        <f>SelbsteinschätzungEingabe!AF25</f>
        <v>4</v>
      </c>
      <c r="AG27">
        <f>SelbsteinschätzungEingabe!AG25</f>
        <v>1</v>
      </c>
      <c r="AH27">
        <f>SelbsteinschätzungEingabe!AH25</f>
        <v>2</v>
      </c>
      <c r="AI27">
        <f>SelbsteinschätzungEingabe!AI25</f>
        <v>3</v>
      </c>
      <c r="AJ27">
        <f>SelbsteinschätzungEingabe!AJ25</f>
        <v>4</v>
      </c>
      <c r="AK27">
        <f>SelbsteinschätzungEingabe!AK25</f>
        <v>4</v>
      </c>
      <c r="AL27">
        <f>SelbsteinschätzungEingabe!AL25</f>
        <v>3</v>
      </c>
      <c r="AM27">
        <f>SelbsteinschätzungEingabe!AM25</f>
        <v>4</v>
      </c>
      <c r="AN27">
        <f>SelbsteinschätzungEingabe!AN25</f>
        <v>4</v>
      </c>
      <c r="AO27">
        <f>SelbsteinschätzungEingabe!AO25</f>
        <v>4</v>
      </c>
      <c r="AP27">
        <f>SelbsteinschätzungEingabe!AP25</f>
        <v>4</v>
      </c>
    </row>
    <row r="28" spans="1:42" ht="12.75">
      <c r="A28" t="s">
        <v>3</v>
      </c>
      <c r="B28" t="s">
        <v>33</v>
      </c>
      <c r="C28">
        <f>SelbsteinschätzungEingabe!C26</f>
        <v>4</v>
      </c>
      <c r="D28">
        <f>SelbsteinschätzungEingabe!D26</f>
        <v>4</v>
      </c>
      <c r="E28">
        <f>SelbsteinschätzungEingabe!E26</f>
        <v>3</v>
      </c>
      <c r="F28">
        <f>SelbsteinschätzungEingabe!F26</f>
        <v>4</v>
      </c>
      <c r="G28">
        <f>SelbsteinschätzungEingabe!G26</f>
        <v>4</v>
      </c>
      <c r="H28">
        <f>SelbsteinschätzungEingabe!H26</f>
        <v>4</v>
      </c>
      <c r="I28">
        <f>SelbsteinschätzungEingabe!I26</f>
        <v>2</v>
      </c>
      <c r="J28">
        <f>SelbsteinschätzungEingabe!J26</f>
        <v>2</v>
      </c>
      <c r="K28">
        <f>SelbsteinschätzungEingabe!K26</f>
        <v>4</v>
      </c>
      <c r="L28">
        <f>SelbsteinschätzungEingabe!L26</f>
        <v>3</v>
      </c>
      <c r="M28">
        <f>SelbsteinschätzungEingabe!M26</f>
        <v>3</v>
      </c>
      <c r="N28">
        <f>SelbsteinschätzungEingabe!N26</f>
        <v>3</v>
      </c>
      <c r="O28">
        <f>SelbsteinschätzungEingabe!O26</f>
        <v>4</v>
      </c>
      <c r="P28">
        <f>SelbsteinschätzungEingabe!P26</f>
        <v>3</v>
      </c>
      <c r="Q28">
        <f>SelbsteinschätzungEingabe!Q26</f>
        <v>2</v>
      </c>
      <c r="R28">
        <f>SelbsteinschätzungEingabe!R26</f>
        <v>4</v>
      </c>
      <c r="S28">
        <f>SelbsteinschätzungEingabe!S26</f>
        <v>3</v>
      </c>
      <c r="T28">
        <f>SelbsteinschätzungEingabe!T26</f>
        <v>3</v>
      </c>
      <c r="U28">
        <f>SelbsteinschätzungEingabe!U26</f>
        <v>4</v>
      </c>
      <c r="V28">
        <f>SelbsteinschätzungEingabe!V26</f>
        <v>4</v>
      </c>
      <c r="W28">
        <f>SelbsteinschätzungEingabe!W26</f>
        <v>4</v>
      </c>
      <c r="X28">
        <f>SelbsteinschätzungEingabe!X26</f>
        <v>4</v>
      </c>
      <c r="Y28">
        <f>SelbsteinschätzungEingabe!Y26</f>
        <v>2</v>
      </c>
      <c r="Z28">
        <f>SelbsteinschätzungEingabe!Z26</f>
        <v>4</v>
      </c>
      <c r="AA28">
        <f>SelbsteinschätzungEingabe!AA26</f>
        <v>4</v>
      </c>
      <c r="AB28">
        <f>SelbsteinschätzungEingabe!AB26</f>
        <v>4</v>
      </c>
      <c r="AC28">
        <f>SelbsteinschätzungEingabe!AC26</f>
        <v>4</v>
      </c>
      <c r="AD28">
        <f>SelbsteinschätzungEingabe!AD26</f>
        <v>3</v>
      </c>
      <c r="AE28">
        <f>SelbsteinschätzungEingabe!AE26</f>
        <v>4</v>
      </c>
      <c r="AF28">
        <f>SelbsteinschätzungEingabe!AF26</f>
        <v>3</v>
      </c>
      <c r="AG28">
        <f>SelbsteinschätzungEingabe!AG26</f>
        <v>4</v>
      </c>
      <c r="AH28">
        <f>SelbsteinschätzungEingabe!AH26</f>
        <v>3</v>
      </c>
      <c r="AI28">
        <f>SelbsteinschätzungEingabe!AI26</f>
        <v>3</v>
      </c>
      <c r="AJ28">
        <f>SelbsteinschätzungEingabe!AJ26</f>
        <v>4</v>
      </c>
      <c r="AK28">
        <f>SelbsteinschätzungEingabe!AK26</f>
        <v>4</v>
      </c>
      <c r="AL28">
        <f>SelbsteinschätzungEingabe!AL26</f>
        <v>3</v>
      </c>
      <c r="AM28">
        <f>SelbsteinschätzungEingabe!AM26</f>
        <v>4</v>
      </c>
      <c r="AN28">
        <f>SelbsteinschätzungEingabe!AN26</f>
        <v>4</v>
      </c>
      <c r="AO28">
        <f>SelbsteinschätzungEingabe!AO26</f>
        <v>3</v>
      </c>
      <c r="AP28">
        <f>SelbsteinschätzungEingabe!AP26</f>
        <v>4</v>
      </c>
    </row>
    <row r="29" spans="1:42" ht="12.75">
      <c r="A29" t="s">
        <v>5</v>
      </c>
      <c r="B29" t="s">
        <v>34</v>
      </c>
      <c r="C29">
        <f>SelbsteinschätzungEingabe!C27</f>
        <v>3</v>
      </c>
      <c r="D29">
        <f>SelbsteinschätzungEingabe!D27</f>
        <v>2</v>
      </c>
      <c r="E29">
        <f>SelbsteinschätzungEingabe!E27</f>
        <v>2</v>
      </c>
      <c r="F29">
        <f>SelbsteinschätzungEingabe!F27</f>
        <v>3</v>
      </c>
      <c r="G29">
        <f>SelbsteinschätzungEingabe!G27</f>
        <v>3</v>
      </c>
      <c r="H29">
        <f>SelbsteinschätzungEingabe!H27</f>
        <v>3</v>
      </c>
      <c r="I29">
        <f>SelbsteinschätzungEingabe!I27</f>
        <v>2</v>
      </c>
      <c r="J29">
        <f>SelbsteinschätzungEingabe!J27</f>
        <v>2</v>
      </c>
      <c r="K29">
        <f>SelbsteinschätzungEingabe!K27</f>
        <v>3</v>
      </c>
      <c r="L29">
        <f>SelbsteinschätzungEingabe!L27</f>
        <v>2</v>
      </c>
      <c r="M29">
        <f>SelbsteinschätzungEingabe!M27</f>
        <v>4</v>
      </c>
      <c r="N29">
        <f>SelbsteinschätzungEingabe!N27</f>
        <v>3</v>
      </c>
      <c r="O29">
        <f>SelbsteinschätzungEingabe!O27</f>
        <v>3</v>
      </c>
      <c r="P29">
        <f>SelbsteinschätzungEingabe!P27</f>
        <v>2</v>
      </c>
      <c r="Q29">
        <f>SelbsteinschätzungEingabe!Q27</f>
        <v>2</v>
      </c>
      <c r="R29">
        <f>SelbsteinschätzungEingabe!R27</f>
        <v>3</v>
      </c>
      <c r="S29">
        <f>SelbsteinschätzungEingabe!S27</f>
        <v>3</v>
      </c>
      <c r="T29">
        <f>SelbsteinschätzungEingabe!T27</f>
        <v>2</v>
      </c>
      <c r="U29">
        <f>SelbsteinschätzungEingabe!U27</f>
        <v>2</v>
      </c>
      <c r="V29">
        <f>SelbsteinschätzungEingabe!V27</f>
        <v>4</v>
      </c>
      <c r="W29">
        <f>SelbsteinschätzungEingabe!W27</f>
        <v>4</v>
      </c>
      <c r="X29">
        <f>SelbsteinschätzungEingabe!X27</f>
        <v>4</v>
      </c>
      <c r="Y29">
        <f>SelbsteinschätzungEingabe!Y27</f>
        <v>2</v>
      </c>
      <c r="Z29">
        <f>SelbsteinschätzungEingabe!Z27</f>
        <v>3</v>
      </c>
      <c r="AA29">
        <f>SelbsteinschätzungEingabe!AA27</f>
        <v>3</v>
      </c>
      <c r="AB29">
        <f>SelbsteinschätzungEingabe!AB27</f>
        <v>2</v>
      </c>
      <c r="AC29">
        <f>SelbsteinschätzungEingabe!AC27</f>
        <v>2</v>
      </c>
      <c r="AD29">
        <f>SelbsteinschätzungEingabe!AD27</f>
        <v>2</v>
      </c>
      <c r="AE29">
        <f>SelbsteinschätzungEingabe!AE27</f>
        <v>3</v>
      </c>
      <c r="AF29">
        <f>SelbsteinschätzungEingabe!AF27</f>
        <v>3</v>
      </c>
      <c r="AG29">
        <f>SelbsteinschätzungEingabe!AG27</f>
        <v>2</v>
      </c>
      <c r="AH29">
        <f>SelbsteinschätzungEingabe!AH27</f>
        <v>2</v>
      </c>
      <c r="AI29">
        <f>SelbsteinschätzungEingabe!AI27</f>
        <v>3</v>
      </c>
      <c r="AJ29">
        <f>SelbsteinschätzungEingabe!AJ27</f>
        <v>3</v>
      </c>
      <c r="AK29">
        <f>SelbsteinschätzungEingabe!AK27</f>
        <v>4</v>
      </c>
      <c r="AL29">
        <f>SelbsteinschätzungEingabe!AL27</f>
        <v>2</v>
      </c>
      <c r="AM29">
        <f>SelbsteinschätzungEingabe!AM27</f>
        <v>1</v>
      </c>
      <c r="AN29">
        <f>SelbsteinschätzungEingabe!AN27</f>
        <v>3</v>
      </c>
      <c r="AO29">
        <f>SelbsteinschätzungEingabe!AO27</f>
        <v>3</v>
      </c>
      <c r="AP29">
        <f>SelbsteinschätzungEingabe!AP27</f>
        <v>3</v>
      </c>
    </row>
    <row r="30" spans="1:42" ht="12.75">
      <c r="A30" t="s">
        <v>7</v>
      </c>
      <c r="B30" t="s">
        <v>35</v>
      </c>
      <c r="C30">
        <f>SelbsteinschätzungEingabe!C28</f>
        <v>4</v>
      </c>
      <c r="D30">
        <f>SelbsteinschätzungEingabe!D28</f>
        <v>4</v>
      </c>
      <c r="E30">
        <f>SelbsteinschätzungEingabe!E28</f>
        <v>3</v>
      </c>
      <c r="F30">
        <f>SelbsteinschätzungEingabe!F28</f>
        <v>4</v>
      </c>
      <c r="G30">
        <f>SelbsteinschätzungEingabe!G28</f>
        <v>3</v>
      </c>
      <c r="H30">
        <f>SelbsteinschätzungEingabe!H28</f>
        <v>3</v>
      </c>
      <c r="I30">
        <f>SelbsteinschätzungEingabe!I28</f>
        <v>2</v>
      </c>
      <c r="J30">
        <f>SelbsteinschätzungEingabe!J28</f>
        <v>3</v>
      </c>
      <c r="K30">
        <f>SelbsteinschätzungEingabe!K28</f>
        <v>4</v>
      </c>
      <c r="L30">
        <f>SelbsteinschätzungEingabe!L28</f>
        <v>4</v>
      </c>
      <c r="M30">
        <f>SelbsteinschätzungEingabe!M28</f>
        <v>3</v>
      </c>
      <c r="N30">
        <f>SelbsteinschätzungEingabe!N28</f>
        <v>4</v>
      </c>
      <c r="O30">
        <f>SelbsteinschätzungEingabe!O28</f>
        <v>2</v>
      </c>
      <c r="P30">
        <f>SelbsteinschätzungEingabe!P28</f>
        <v>3</v>
      </c>
      <c r="Q30">
        <f>SelbsteinschätzungEingabe!Q28</f>
        <v>3</v>
      </c>
      <c r="R30">
        <f>SelbsteinschätzungEingabe!R28</f>
        <v>2</v>
      </c>
      <c r="S30">
        <f>SelbsteinschätzungEingabe!S28</f>
        <v>3</v>
      </c>
      <c r="T30">
        <f>SelbsteinschätzungEingabe!T28</f>
        <v>3</v>
      </c>
      <c r="U30">
        <f>SelbsteinschätzungEingabe!U28</f>
        <v>4</v>
      </c>
      <c r="V30">
        <f>SelbsteinschätzungEingabe!V28</f>
        <v>4</v>
      </c>
      <c r="W30">
        <f>SelbsteinschätzungEingabe!W28</f>
        <v>4</v>
      </c>
      <c r="X30">
        <f>SelbsteinschätzungEingabe!X28</f>
        <v>4</v>
      </c>
      <c r="Y30">
        <f>SelbsteinschätzungEingabe!Y28</f>
        <v>3</v>
      </c>
      <c r="Z30">
        <f>SelbsteinschätzungEingabe!Z28</f>
        <v>4</v>
      </c>
      <c r="AA30">
        <f>SelbsteinschätzungEingabe!AA28</f>
        <v>4</v>
      </c>
      <c r="AB30">
        <f>SelbsteinschätzungEingabe!AB28</f>
        <v>2</v>
      </c>
      <c r="AC30">
        <f>SelbsteinschätzungEingabe!AC28</f>
        <v>2</v>
      </c>
      <c r="AD30">
        <f>SelbsteinschätzungEingabe!AD28</f>
        <v>3</v>
      </c>
      <c r="AE30">
        <f>SelbsteinschätzungEingabe!AE28</f>
        <v>4</v>
      </c>
      <c r="AF30">
        <f>SelbsteinschätzungEingabe!AF28</f>
        <v>2</v>
      </c>
      <c r="AG30">
        <f>SelbsteinschätzungEingabe!AG28</f>
        <v>3</v>
      </c>
      <c r="AH30">
        <f>SelbsteinschätzungEingabe!AH28</f>
        <v>3</v>
      </c>
      <c r="AI30">
        <f>SelbsteinschätzungEingabe!AI28</f>
        <v>3</v>
      </c>
      <c r="AJ30">
        <f>SelbsteinschätzungEingabe!AJ28</f>
        <v>4</v>
      </c>
      <c r="AK30">
        <f>SelbsteinschätzungEingabe!AK28</f>
        <v>4</v>
      </c>
      <c r="AL30">
        <f>SelbsteinschätzungEingabe!AL28</f>
        <v>3</v>
      </c>
      <c r="AM30">
        <f>SelbsteinschätzungEingabe!AM28</f>
        <v>4</v>
      </c>
      <c r="AN30">
        <f>SelbsteinschätzungEingabe!AN28</f>
        <v>4</v>
      </c>
      <c r="AO30">
        <f>SelbsteinschätzungEingabe!AO28</f>
        <v>3</v>
      </c>
      <c r="AP30">
        <f>SelbsteinschätzungEingabe!AP28</f>
        <v>3</v>
      </c>
    </row>
    <row r="31" spans="1:42" ht="12.75">
      <c r="A31" t="s">
        <v>9</v>
      </c>
      <c r="B31" t="s">
        <v>36</v>
      </c>
      <c r="C31">
        <f>SelbsteinschätzungEingabe!C29</f>
        <v>2</v>
      </c>
      <c r="D31">
        <f>SelbsteinschätzungEingabe!D29</f>
        <v>2</v>
      </c>
      <c r="E31">
        <f>SelbsteinschätzungEingabe!E29</f>
        <v>2</v>
      </c>
      <c r="F31">
        <f>SelbsteinschätzungEingabe!F29</f>
        <v>4</v>
      </c>
      <c r="G31">
        <f>SelbsteinschätzungEingabe!G29</f>
        <v>4</v>
      </c>
      <c r="H31">
        <f>SelbsteinschätzungEingabe!H29</f>
        <v>2</v>
      </c>
      <c r="I31">
        <f>SelbsteinschätzungEingabe!I29</f>
        <v>2</v>
      </c>
      <c r="J31">
        <f>SelbsteinschätzungEingabe!J29</f>
        <v>4</v>
      </c>
      <c r="K31">
        <f>SelbsteinschätzungEingabe!K29</f>
        <v>3</v>
      </c>
      <c r="L31">
        <f>SelbsteinschätzungEingabe!L29</f>
        <v>4</v>
      </c>
      <c r="M31">
        <f>SelbsteinschätzungEingabe!M29</f>
        <v>4</v>
      </c>
      <c r="N31">
        <f>SelbsteinschätzungEingabe!N29</f>
        <v>3</v>
      </c>
      <c r="O31">
        <f>SelbsteinschätzungEingabe!O29</f>
        <v>3</v>
      </c>
      <c r="P31">
        <f>SelbsteinschätzungEingabe!P29</f>
        <v>2</v>
      </c>
      <c r="Q31">
        <f>SelbsteinschätzungEingabe!Q29</f>
        <v>3</v>
      </c>
      <c r="R31">
        <f>SelbsteinschätzungEingabe!R29</f>
        <v>3</v>
      </c>
      <c r="S31">
        <f>SelbsteinschätzungEingabe!S29</f>
        <v>2</v>
      </c>
      <c r="T31">
        <f>SelbsteinschätzungEingabe!T29</f>
        <v>3</v>
      </c>
      <c r="U31">
        <f>SelbsteinschätzungEingabe!U29</f>
        <v>3</v>
      </c>
      <c r="V31">
        <f>SelbsteinschätzungEingabe!V29</f>
        <v>4</v>
      </c>
      <c r="W31">
        <f>SelbsteinschätzungEingabe!W29</f>
        <v>3</v>
      </c>
      <c r="X31">
        <f>SelbsteinschätzungEingabe!X29</f>
        <v>4</v>
      </c>
      <c r="Y31">
        <f>SelbsteinschätzungEingabe!Y29</f>
        <v>2</v>
      </c>
      <c r="Z31">
        <f>SelbsteinschätzungEingabe!Z29</f>
        <v>4</v>
      </c>
      <c r="AA31">
        <f>SelbsteinschätzungEingabe!AA29</f>
        <v>4</v>
      </c>
      <c r="AB31">
        <f>SelbsteinschätzungEingabe!AB29</f>
        <v>3</v>
      </c>
      <c r="AC31">
        <f>SelbsteinschätzungEingabe!AC29</f>
        <v>3</v>
      </c>
      <c r="AD31">
        <f>SelbsteinschätzungEingabe!AD29</f>
        <v>2</v>
      </c>
      <c r="AE31">
        <f>SelbsteinschätzungEingabe!AE29</f>
        <v>4</v>
      </c>
      <c r="AF31">
        <f>SelbsteinschätzungEingabe!AF29</f>
        <v>3</v>
      </c>
      <c r="AG31">
        <f>SelbsteinschätzungEingabe!AG29</f>
        <v>2</v>
      </c>
      <c r="AH31">
        <f>SelbsteinschätzungEingabe!AH29</f>
        <v>3</v>
      </c>
      <c r="AI31">
        <f>SelbsteinschätzungEingabe!AI29</f>
        <v>3</v>
      </c>
      <c r="AJ31">
        <f>SelbsteinschätzungEingabe!AJ29</f>
        <v>4</v>
      </c>
      <c r="AK31">
        <f>SelbsteinschätzungEingabe!AK29</f>
        <v>4</v>
      </c>
      <c r="AL31">
        <f>SelbsteinschätzungEingabe!AL29</f>
        <v>3</v>
      </c>
      <c r="AM31">
        <f>SelbsteinschätzungEingabe!AM29</f>
        <v>4</v>
      </c>
      <c r="AN31">
        <f>SelbsteinschätzungEingabe!AN29</f>
        <v>3</v>
      </c>
      <c r="AO31">
        <f>SelbsteinschätzungEingabe!AO29</f>
        <v>2</v>
      </c>
      <c r="AP31">
        <f>SelbsteinschätzungEingabe!AP29</f>
        <v>4</v>
      </c>
    </row>
    <row r="32" spans="1:42" ht="12.75">
      <c r="A32" t="s">
        <v>11</v>
      </c>
      <c r="B32" t="s">
        <v>37</v>
      </c>
      <c r="C32">
        <f>SelbsteinschätzungEingabe!C30</f>
        <v>4</v>
      </c>
      <c r="D32">
        <f>SelbsteinschätzungEingabe!D30</f>
        <v>4</v>
      </c>
      <c r="E32">
        <f>SelbsteinschätzungEingabe!E30</f>
        <v>2</v>
      </c>
      <c r="F32">
        <f>SelbsteinschätzungEingabe!F30</f>
        <v>4</v>
      </c>
      <c r="G32">
        <f>SelbsteinschätzungEingabe!G30</f>
        <v>3</v>
      </c>
      <c r="H32">
        <f>SelbsteinschätzungEingabe!H30</f>
        <v>2</v>
      </c>
      <c r="I32">
        <f>SelbsteinschätzungEingabe!I30</f>
        <v>2</v>
      </c>
      <c r="J32">
        <f>SelbsteinschätzungEingabe!J30</f>
        <v>2</v>
      </c>
      <c r="K32">
        <f>SelbsteinschätzungEingabe!K30</f>
        <v>3</v>
      </c>
      <c r="L32">
        <f>SelbsteinschätzungEingabe!L30</f>
        <v>2</v>
      </c>
      <c r="M32">
        <f>SelbsteinschätzungEingabe!M30</f>
        <v>3</v>
      </c>
      <c r="N32">
        <f>SelbsteinschätzungEingabe!N30</f>
        <v>2</v>
      </c>
      <c r="O32">
        <f>SelbsteinschätzungEingabe!O30</f>
        <v>3</v>
      </c>
      <c r="P32">
        <f>SelbsteinschätzungEingabe!P30</f>
        <v>2</v>
      </c>
      <c r="Q32">
        <f>SelbsteinschätzungEingabe!Q30</f>
        <v>3</v>
      </c>
      <c r="R32">
        <f>SelbsteinschätzungEingabe!R30</f>
        <v>3</v>
      </c>
      <c r="S32">
        <f>SelbsteinschätzungEingabe!S30</f>
        <v>3</v>
      </c>
      <c r="T32">
        <f>SelbsteinschätzungEingabe!T30</f>
        <v>2</v>
      </c>
      <c r="U32">
        <f>SelbsteinschätzungEingabe!U30</f>
        <v>4</v>
      </c>
      <c r="V32">
        <f>SelbsteinschätzungEingabe!V30</f>
        <v>4</v>
      </c>
      <c r="W32">
        <f>SelbsteinschätzungEingabe!W30</f>
        <v>3</v>
      </c>
      <c r="X32">
        <f>SelbsteinschätzungEingabe!X30</f>
        <v>2</v>
      </c>
      <c r="Y32">
        <f>SelbsteinschätzungEingabe!Y30</f>
        <v>2</v>
      </c>
      <c r="Z32">
        <f>SelbsteinschätzungEingabe!Z30</f>
        <v>3</v>
      </c>
      <c r="AA32">
        <f>SelbsteinschätzungEingabe!AA30</f>
        <v>3</v>
      </c>
      <c r="AB32">
        <f>SelbsteinschätzungEingabe!AB30</f>
        <v>4</v>
      </c>
      <c r="AC32">
        <f>SelbsteinschätzungEingabe!AC30</f>
        <v>4</v>
      </c>
      <c r="AD32">
        <f>SelbsteinschätzungEingabe!AD30</f>
        <v>3</v>
      </c>
      <c r="AE32">
        <f>SelbsteinschätzungEingabe!AE30</f>
        <v>3</v>
      </c>
      <c r="AF32">
        <f>SelbsteinschätzungEingabe!AF30</f>
        <v>4</v>
      </c>
      <c r="AG32">
        <f>SelbsteinschätzungEingabe!AG30</f>
        <v>3</v>
      </c>
      <c r="AH32">
        <f>SelbsteinschätzungEingabe!AH30</f>
        <v>3</v>
      </c>
      <c r="AI32">
        <f>SelbsteinschätzungEingabe!AI30</f>
        <v>3</v>
      </c>
      <c r="AJ32">
        <f>SelbsteinschätzungEingabe!AJ30</f>
        <v>4</v>
      </c>
      <c r="AK32">
        <f>SelbsteinschätzungEingabe!AK30</f>
        <v>4</v>
      </c>
      <c r="AL32">
        <f>SelbsteinschätzungEingabe!AL30</f>
        <v>3</v>
      </c>
      <c r="AM32">
        <f>SelbsteinschätzungEingabe!AM30</f>
        <v>1</v>
      </c>
      <c r="AN32">
        <f>SelbsteinschätzungEingabe!AN30</f>
        <v>3</v>
      </c>
      <c r="AO32">
        <f>SelbsteinschätzungEingabe!AO30</f>
        <v>3</v>
      </c>
      <c r="AP32">
        <f>SelbsteinschätzungEingabe!AP30</f>
        <v>4</v>
      </c>
    </row>
    <row r="33" spans="1:42" ht="12.75">
      <c r="A33" t="s">
        <v>13</v>
      </c>
      <c r="B33" t="s">
        <v>38</v>
      </c>
      <c r="C33">
        <f>SelbsteinschätzungEingabe!C31</f>
        <v>3</v>
      </c>
      <c r="D33">
        <f>SelbsteinschätzungEingabe!D31</f>
        <v>3</v>
      </c>
      <c r="E33">
        <f>SelbsteinschätzungEingabe!E31</f>
        <v>1</v>
      </c>
      <c r="F33">
        <f>SelbsteinschätzungEingabe!F31</f>
        <v>4</v>
      </c>
      <c r="G33">
        <f>SelbsteinschätzungEingabe!G31</f>
        <v>4</v>
      </c>
      <c r="H33">
        <f>SelbsteinschätzungEingabe!H31</f>
        <v>2</v>
      </c>
      <c r="I33">
        <f>SelbsteinschätzungEingabe!I31</f>
        <v>2</v>
      </c>
      <c r="J33">
        <f>SelbsteinschätzungEingabe!J31</f>
        <v>2</v>
      </c>
      <c r="K33">
        <f>SelbsteinschätzungEingabe!K31</f>
        <v>4</v>
      </c>
      <c r="L33">
        <f>SelbsteinschätzungEingabe!L31</f>
        <v>3</v>
      </c>
      <c r="M33">
        <f>SelbsteinschätzungEingabe!M31</f>
        <v>2</v>
      </c>
      <c r="N33">
        <f>SelbsteinschätzungEingabe!N31</f>
        <v>3</v>
      </c>
      <c r="O33">
        <f>SelbsteinschätzungEingabe!O31</f>
        <v>3</v>
      </c>
      <c r="P33">
        <f>SelbsteinschätzungEingabe!P31</f>
        <v>1</v>
      </c>
      <c r="Q33">
        <f>SelbsteinschätzungEingabe!Q31</f>
        <v>2</v>
      </c>
      <c r="R33">
        <f>SelbsteinschätzungEingabe!R31</f>
        <v>3</v>
      </c>
      <c r="S33">
        <f>SelbsteinschätzungEingabe!S31</f>
        <v>3</v>
      </c>
      <c r="T33">
        <f>SelbsteinschätzungEingabe!T31</f>
        <v>4</v>
      </c>
      <c r="U33">
        <f>SelbsteinschätzungEingabe!U31</f>
        <v>4</v>
      </c>
      <c r="V33">
        <f>SelbsteinschätzungEingabe!V31</f>
        <v>2</v>
      </c>
      <c r="W33">
        <f>SelbsteinschätzungEingabe!W31</f>
        <v>4</v>
      </c>
      <c r="X33">
        <f>SelbsteinschätzungEingabe!X31</f>
        <v>4</v>
      </c>
      <c r="Y33">
        <f>SelbsteinschätzungEingabe!Y31</f>
        <v>2</v>
      </c>
      <c r="Z33">
        <f>SelbsteinschätzungEingabe!Z31</f>
        <v>3</v>
      </c>
      <c r="AA33">
        <f>SelbsteinschätzungEingabe!AA31</f>
        <v>3</v>
      </c>
      <c r="AB33">
        <f>SelbsteinschätzungEingabe!AB31</f>
        <v>2</v>
      </c>
      <c r="AC33">
        <f>SelbsteinschätzungEingabe!AC31</f>
        <v>2</v>
      </c>
      <c r="AD33">
        <f>SelbsteinschätzungEingabe!AD31</f>
        <v>2</v>
      </c>
      <c r="AE33">
        <f>SelbsteinschätzungEingabe!AE31</f>
        <v>3</v>
      </c>
      <c r="AF33">
        <f>SelbsteinschätzungEingabe!AF31</f>
        <v>1</v>
      </c>
      <c r="AG33">
        <f>SelbsteinschätzungEingabe!AG31</f>
        <v>2</v>
      </c>
      <c r="AH33">
        <f>SelbsteinschätzungEingabe!AH31</f>
        <v>3</v>
      </c>
      <c r="AI33">
        <f>SelbsteinschätzungEingabe!AI31</f>
        <v>3</v>
      </c>
      <c r="AJ33">
        <f>SelbsteinschätzungEingabe!AJ31</f>
        <v>4</v>
      </c>
      <c r="AK33">
        <f>SelbsteinschätzungEingabe!AK31</f>
        <v>2</v>
      </c>
      <c r="AL33">
        <f>SelbsteinschätzungEingabe!AL31</f>
        <v>3</v>
      </c>
      <c r="AM33">
        <f>SelbsteinschätzungEingabe!AM31</f>
        <v>1</v>
      </c>
      <c r="AN33">
        <f>SelbsteinschätzungEingabe!AN31</f>
        <v>4</v>
      </c>
      <c r="AO33">
        <f>SelbsteinschätzungEingabe!AO31</f>
        <v>3</v>
      </c>
      <c r="AP33">
        <f>SelbsteinschätzungEingabe!AP31</f>
        <v>2</v>
      </c>
    </row>
    <row r="34" spans="1:42" ht="12.75">
      <c r="A34" t="s">
        <v>15</v>
      </c>
      <c r="B34" t="s">
        <v>39</v>
      </c>
      <c r="C34">
        <f>SelbsteinschätzungEingabe!C32</f>
        <v>4</v>
      </c>
      <c r="D34">
        <f>SelbsteinschätzungEingabe!D32</f>
        <v>4</v>
      </c>
      <c r="E34">
        <f>SelbsteinschätzungEingabe!E32</f>
        <v>2</v>
      </c>
      <c r="F34">
        <f>SelbsteinschätzungEingabe!F32</f>
        <v>4</v>
      </c>
      <c r="G34">
        <f>SelbsteinschätzungEingabe!G32</f>
        <v>4</v>
      </c>
      <c r="H34">
        <f>SelbsteinschätzungEingabe!H32</f>
        <v>2</v>
      </c>
      <c r="I34">
        <f>SelbsteinschätzungEingabe!I32</f>
        <v>2</v>
      </c>
      <c r="J34">
        <f>SelbsteinschätzungEingabe!J32</f>
        <v>4</v>
      </c>
      <c r="K34">
        <f>SelbsteinschätzungEingabe!K32</f>
        <v>3</v>
      </c>
      <c r="L34">
        <f>SelbsteinschätzungEingabe!L32</f>
        <v>3</v>
      </c>
      <c r="M34">
        <f>SelbsteinschätzungEingabe!M32</f>
        <v>3</v>
      </c>
      <c r="N34">
        <f>SelbsteinschätzungEingabe!N32</f>
        <v>2</v>
      </c>
      <c r="O34">
        <f>SelbsteinschätzungEingabe!O32</f>
        <v>4</v>
      </c>
      <c r="P34">
        <f>SelbsteinschätzungEingabe!P32</f>
        <v>2</v>
      </c>
      <c r="Q34">
        <f>SelbsteinschätzungEingabe!Q32</f>
        <v>3</v>
      </c>
      <c r="R34">
        <f>SelbsteinschätzungEingabe!R32</f>
        <v>3</v>
      </c>
      <c r="S34">
        <f>SelbsteinschätzungEingabe!S32</f>
        <v>2</v>
      </c>
      <c r="T34">
        <f>SelbsteinschätzungEingabe!T32</f>
        <v>3</v>
      </c>
      <c r="U34">
        <f>SelbsteinschätzungEingabe!U32</f>
        <v>2</v>
      </c>
      <c r="V34">
        <f>SelbsteinschätzungEingabe!V32</f>
        <v>4</v>
      </c>
      <c r="W34">
        <f>SelbsteinschätzungEingabe!W32</f>
        <v>4</v>
      </c>
      <c r="X34">
        <f>SelbsteinschätzungEingabe!X32</f>
        <v>2</v>
      </c>
      <c r="Y34">
        <f>SelbsteinschätzungEingabe!Y32</f>
        <v>2</v>
      </c>
      <c r="Z34">
        <f>SelbsteinschätzungEingabe!Z32</f>
        <v>3</v>
      </c>
      <c r="AA34">
        <f>SelbsteinschätzungEingabe!AA32</f>
        <v>3</v>
      </c>
      <c r="AB34">
        <f>SelbsteinschätzungEingabe!AB32</f>
        <v>3</v>
      </c>
      <c r="AC34">
        <f>SelbsteinschätzungEingabe!AC32</f>
        <v>3</v>
      </c>
      <c r="AD34">
        <f>SelbsteinschätzungEingabe!AD32</f>
        <v>2</v>
      </c>
      <c r="AE34">
        <f>SelbsteinschätzungEingabe!AE32</f>
        <v>2</v>
      </c>
      <c r="AF34">
        <f>SelbsteinschätzungEingabe!AF32</f>
        <v>4</v>
      </c>
      <c r="AG34">
        <f>SelbsteinschätzungEingabe!AG32</f>
        <v>2</v>
      </c>
      <c r="AH34">
        <f>SelbsteinschätzungEingabe!AH32</f>
        <v>2</v>
      </c>
      <c r="AI34">
        <f>SelbsteinschätzungEingabe!AI32</f>
        <v>3</v>
      </c>
      <c r="AJ34">
        <f>SelbsteinschätzungEingabe!AJ32</f>
        <v>3</v>
      </c>
      <c r="AK34">
        <f>SelbsteinschätzungEingabe!AK32</f>
        <v>1</v>
      </c>
      <c r="AL34">
        <f>SelbsteinschätzungEingabe!AL32</f>
        <v>2</v>
      </c>
      <c r="AM34">
        <f>SelbsteinschätzungEingabe!AM32</f>
        <v>1</v>
      </c>
      <c r="AN34">
        <f>SelbsteinschätzungEingabe!AN32</f>
        <v>3</v>
      </c>
      <c r="AO34">
        <f>SelbsteinschätzungEingabe!AO32</f>
        <v>3</v>
      </c>
      <c r="AP34">
        <f>SelbsteinschätzungEingabe!AP32</f>
        <v>2</v>
      </c>
    </row>
    <row r="35" spans="3:42" ht="12.75">
      <c r="C35">
        <f>SUM(C27:C34)</f>
        <v>28</v>
      </c>
      <c r="D35">
        <f aca="true" t="shared" si="4" ref="D35:U35">SUM(D27:D34)</f>
        <v>27</v>
      </c>
      <c r="E35">
        <f t="shared" si="4"/>
        <v>18</v>
      </c>
      <c r="F35">
        <f t="shared" si="4"/>
        <v>31</v>
      </c>
      <c r="G35">
        <f t="shared" si="4"/>
        <v>28</v>
      </c>
      <c r="H35">
        <f t="shared" si="4"/>
        <v>21</v>
      </c>
      <c r="I35">
        <f t="shared" si="4"/>
        <v>16</v>
      </c>
      <c r="J35">
        <f t="shared" si="4"/>
        <v>23</v>
      </c>
      <c r="K35">
        <f t="shared" si="4"/>
        <v>28</v>
      </c>
      <c r="L35">
        <f t="shared" si="4"/>
        <v>24</v>
      </c>
      <c r="M35">
        <f t="shared" si="4"/>
        <v>24</v>
      </c>
      <c r="N35">
        <f t="shared" si="4"/>
        <v>23</v>
      </c>
      <c r="O35">
        <f t="shared" si="4"/>
        <v>26</v>
      </c>
      <c r="P35">
        <f t="shared" si="4"/>
        <v>18</v>
      </c>
      <c r="Q35">
        <f t="shared" si="4"/>
        <v>22</v>
      </c>
      <c r="R35">
        <f t="shared" si="4"/>
        <v>24</v>
      </c>
      <c r="S35">
        <f t="shared" si="4"/>
        <v>22</v>
      </c>
      <c r="T35">
        <f t="shared" si="4"/>
        <v>24</v>
      </c>
      <c r="U35">
        <f t="shared" si="4"/>
        <v>26</v>
      </c>
      <c r="V35">
        <f aca="true" t="shared" si="5" ref="V35:AP35">SUM(V27:V34)</f>
        <v>28</v>
      </c>
      <c r="W35">
        <f t="shared" si="5"/>
        <v>29</v>
      </c>
      <c r="X35">
        <f t="shared" si="5"/>
        <v>28</v>
      </c>
      <c r="Y35">
        <f t="shared" si="5"/>
        <v>18</v>
      </c>
      <c r="Z35">
        <f t="shared" si="5"/>
        <v>28</v>
      </c>
      <c r="AA35">
        <f t="shared" si="5"/>
        <v>28</v>
      </c>
      <c r="AB35">
        <f t="shared" si="5"/>
        <v>22</v>
      </c>
      <c r="AC35">
        <f t="shared" si="5"/>
        <v>24</v>
      </c>
      <c r="AD35">
        <f t="shared" si="5"/>
        <v>21</v>
      </c>
      <c r="AE35">
        <f t="shared" si="5"/>
        <v>26</v>
      </c>
      <c r="AF35">
        <f t="shared" si="5"/>
        <v>24</v>
      </c>
      <c r="AG35">
        <f t="shared" si="5"/>
        <v>19</v>
      </c>
      <c r="AH35">
        <f t="shared" si="5"/>
        <v>21</v>
      </c>
      <c r="AI35">
        <f t="shared" si="5"/>
        <v>24</v>
      </c>
      <c r="AJ35">
        <f t="shared" si="5"/>
        <v>30</v>
      </c>
      <c r="AK35">
        <f t="shared" si="5"/>
        <v>27</v>
      </c>
      <c r="AL35">
        <f t="shared" si="5"/>
        <v>22</v>
      </c>
      <c r="AM35">
        <f t="shared" si="5"/>
        <v>20</v>
      </c>
      <c r="AN35">
        <f t="shared" si="5"/>
        <v>28</v>
      </c>
      <c r="AO35">
        <f t="shared" si="5"/>
        <v>24</v>
      </c>
      <c r="AP35">
        <f t="shared" si="5"/>
        <v>26</v>
      </c>
    </row>
    <row r="36" ht="12.75">
      <c r="A36" t="s">
        <v>40</v>
      </c>
    </row>
    <row r="37" spans="1:42" ht="12.75">
      <c r="A37" t="s">
        <v>1</v>
      </c>
      <c r="B37" t="s">
        <v>41</v>
      </c>
      <c r="C37">
        <f>SelbsteinschätzungEingabe!C34</f>
        <v>4</v>
      </c>
      <c r="D37">
        <f>SelbsteinschätzungEingabe!D34</f>
        <v>4</v>
      </c>
      <c r="E37">
        <f>SelbsteinschätzungEingabe!E34</f>
        <v>2</v>
      </c>
      <c r="F37">
        <f>SelbsteinschätzungEingabe!F34</f>
        <v>4</v>
      </c>
      <c r="G37">
        <f>SelbsteinschätzungEingabe!G34</f>
        <v>3</v>
      </c>
      <c r="H37">
        <f>SelbsteinschätzungEingabe!H34</f>
        <v>2</v>
      </c>
      <c r="I37">
        <f>SelbsteinschätzungEingabe!I34</f>
        <v>1</v>
      </c>
      <c r="J37">
        <f>SelbsteinschätzungEingabe!J34</f>
        <v>2</v>
      </c>
      <c r="K37">
        <f>SelbsteinschätzungEingabe!K34</f>
        <v>3</v>
      </c>
      <c r="L37">
        <f>SelbsteinschätzungEingabe!L34</f>
        <v>1</v>
      </c>
      <c r="M37">
        <f>SelbsteinschätzungEingabe!M34</f>
        <v>2</v>
      </c>
      <c r="N37">
        <f>SelbsteinschätzungEingabe!N34</f>
        <v>1</v>
      </c>
      <c r="O37">
        <f>SelbsteinschätzungEingabe!O34</f>
        <v>2</v>
      </c>
      <c r="P37">
        <f>SelbsteinschätzungEingabe!P34</f>
        <v>2</v>
      </c>
      <c r="Q37">
        <f>SelbsteinschätzungEingabe!Q34</f>
        <v>1</v>
      </c>
      <c r="R37">
        <f>SelbsteinschätzungEingabe!R34</f>
        <v>2</v>
      </c>
      <c r="S37">
        <f>SelbsteinschätzungEingabe!S34</f>
        <v>2</v>
      </c>
      <c r="T37">
        <f>SelbsteinschätzungEingabe!T34</f>
        <v>4</v>
      </c>
      <c r="U37">
        <f>SelbsteinschätzungEingabe!U34</f>
        <v>2</v>
      </c>
      <c r="V37">
        <f>SelbsteinschätzungEingabe!V34</f>
        <v>4</v>
      </c>
      <c r="W37">
        <f>SelbsteinschätzungEingabe!W34</f>
        <v>1</v>
      </c>
      <c r="X37">
        <f>SelbsteinschätzungEingabe!X34</f>
        <v>4</v>
      </c>
      <c r="Y37">
        <f>SelbsteinschätzungEingabe!Y34</f>
        <v>2</v>
      </c>
      <c r="Z37">
        <f>SelbsteinschätzungEingabe!Z34</f>
        <v>3</v>
      </c>
      <c r="AA37">
        <f>SelbsteinschätzungEingabe!AA34</f>
        <v>3</v>
      </c>
      <c r="AB37">
        <f>SelbsteinschätzungEingabe!AB34</f>
        <v>1</v>
      </c>
      <c r="AC37">
        <f>SelbsteinschätzungEingabe!AC34</f>
        <v>1</v>
      </c>
      <c r="AD37">
        <f>SelbsteinschätzungEingabe!AD34</f>
        <v>4</v>
      </c>
      <c r="AE37">
        <f>SelbsteinschätzungEingabe!AE34</f>
        <v>2</v>
      </c>
      <c r="AF37">
        <f>SelbsteinschätzungEingabe!AF34</f>
        <v>1</v>
      </c>
      <c r="AG37">
        <f>SelbsteinschätzungEingabe!AG34</f>
        <v>1</v>
      </c>
      <c r="AH37">
        <f>SelbsteinschätzungEingabe!AH34</f>
        <v>1</v>
      </c>
      <c r="AI37">
        <f>SelbsteinschätzungEingabe!AI34</f>
        <v>2</v>
      </c>
      <c r="AJ37">
        <f>SelbsteinschätzungEingabe!AJ34</f>
        <v>3</v>
      </c>
      <c r="AK37">
        <f>SelbsteinschätzungEingabe!AK34</f>
        <v>1</v>
      </c>
      <c r="AL37">
        <f>SelbsteinschätzungEingabe!AL34</f>
        <v>1</v>
      </c>
      <c r="AM37">
        <f>SelbsteinschätzungEingabe!AM34</f>
        <v>2</v>
      </c>
      <c r="AN37">
        <f>SelbsteinschätzungEingabe!AN34</f>
        <v>2</v>
      </c>
      <c r="AO37">
        <f>SelbsteinschätzungEingabe!AO34</f>
        <v>3</v>
      </c>
      <c r="AP37">
        <f>SelbsteinschätzungEingabe!AP34</f>
        <v>4</v>
      </c>
    </row>
    <row r="38" spans="1:42" ht="12.75">
      <c r="A38" t="s">
        <v>3</v>
      </c>
      <c r="B38" t="s">
        <v>42</v>
      </c>
      <c r="C38">
        <f>SelbsteinschätzungEingabe!C35</f>
        <v>3</v>
      </c>
      <c r="D38">
        <f>SelbsteinschätzungEingabe!D35</f>
        <v>3</v>
      </c>
      <c r="E38">
        <f>SelbsteinschätzungEingabe!E35</f>
        <v>2</v>
      </c>
      <c r="F38">
        <f>SelbsteinschätzungEingabe!F35</f>
        <v>3</v>
      </c>
      <c r="G38">
        <f>SelbsteinschätzungEingabe!G35</f>
        <v>3</v>
      </c>
      <c r="H38">
        <f>SelbsteinschätzungEingabe!H35</f>
        <v>4</v>
      </c>
      <c r="I38">
        <f>SelbsteinschätzungEingabe!I35</f>
        <v>1</v>
      </c>
      <c r="J38">
        <f>SelbsteinschätzungEingabe!J35</f>
        <v>3</v>
      </c>
      <c r="K38">
        <f>SelbsteinschätzungEingabe!K35</f>
        <v>4</v>
      </c>
      <c r="L38">
        <f>SelbsteinschätzungEingabe!L35</f>
        <v>4</v>
      </c>
      <c r="M38">
        <f>SelbsteinschätzungEingabe!M35</f>
        <v>2</v>
      </c>
      <c r="N38">
        <f>SelbsteinschätzungEingabe!N35</f>
        <v>3</v>
      </c>
      <c r="O38">
        <f>SelbsteinschätzungEingabe!O35</f>
        <v>4</v>
      </c>
      <c r="P38">
        <f>SelbsteinschätzungEingabe!P35</f>
        <v>2</v>
      </c>
      <c r="Q38">
        <f>SelbsteinschätzungEingabe!Q35</f>
        <v>3</v>
      </c>
      <c r="R38">
        <f>SelbsteinschätzungEingabe!R35</f>
        <v>4</v>
      </c>
      <c r="S38">
        <f>SelbsteinschätzungEingabe!S35</f>
        <v>2</v>
      </c>
      <c r="T38">
        <f>SelbsteinschätzungEingabe!T35</f>
        <v>4</v>
      </c>
      <c r="U38">
        <f>SelbsteinschätzungEingabe!U35</f>
        <v>2</v>
      </c>
      <c r="V38">
        <f>SelbsteinschätzungEingabe!V35</f>
        <v>4</v>
      </c>
      <c r="W38">
        <f>SelbsteinschätzungEingabe!W35</f>
        <v>4</v>
      </c>
      <c r="X38">
        <f>SelbsteinschätzungEingabe!X35</f>
        <v>4</v>
      </c>
      <c r="Y38">
        <f>SelbsteinschätzungEingabe!Y35</f>
        <v>2</v>
      </c>
      <c r="Z38">
        <f>SelbsteinschätzungEingabe!Z35</f>
        <v>3</v>
      </c>
      <c r="AA38">
        <f>SelbsteinschätzungEingabe!AA35</f>
        <v>3</v>
      </c>
      <c r="AB38">
        <f>SelbsteinschätzungEingabe!AB35</f>
        <v>2</v>
      </c>
      <c r="AC38">
        <f>SelbsteinschätzungEingabe!AC35</f>
        <v>2</v>
      </c>
      <c r="AD38">
        <f>SelbsteinschätzungEingabe!AD35</f>
        <v>3</v>
      </c>
      <c r="AE38">
        <f>SelbsteinschätzungEingabe!AE35</f>
        <v>2</v>
      </c>
      <c r="AF38">
        <f>SelbsteinschätzungEingabe!AF35</f>
        <v>2</v>
      </c>
      <c r="AG38">
        <f>SelbsteinschätzungEingabe!AG35</f>
        <v>2</v>
      </c>
      <c r="AH38">
        <f>SelbsteinschätzungEingabe!AH35</f>
        <v>2</v>
      </c>
      <c r="AI38">
        <f>SelbsteinschätzungEingabe!AI35</f>
        <v>1</v>
      </c>
      <c r="AJ38">
        <f>SelbsteinschätzungEingabe!AJ35</f>
        <v>3</v>
      </c>
      <c r="AK38">
        <f>SelbsteinschätzungEingabe!AK35</f>
        <v>4</v>
      </c>
      <c r="AL38">
        <f>SelbsteinschätzungEingabe!AL35</f>
        <v>2</v>
      </c>
      <c r="AM38">
        <f>SelbsteinschätzungEingabe!AM35</f>
        <v>1</v>
      </c>
      <c r="AN38">
        <f>SelbsteinschätzungEingabe!AN35</f>
        <v>2</v>
      </c>
      <c r="AO38">
        <f>SelbsteinschätzungEingabe!AO35</f>
        <v>2</v>
      </c>
      <c r="AP38">
        <f>SelbsteinschätzungEingabe!AP35</f>
        <v>3</v>
      </c>
    </row>
    <row r="39" spans="1:42" ht="12.75">
      <c r="A39" t="s">
        <v>5</v>
      </c>
      <c r="B39" t="s">
        <v>43</v>
      </c>
      <c r="C39">
        <f>SelbsteinschätzungEingabe!C36</f>
        <v>2</v>
      </c>
      <c r="D39">
        <f>SelbsteinschätzungEingabe!D36</f>
        <v>2</v>
      </c>
      <c r="E39">
        <f>SelbsteinschätzungEingabe!E36</f>
        <v>4</v>
      </c>
      <c r="F39">
        <f>SelbsteinschätzungEingabe!F36</f>
        <v>2</v>
      </c>
      <c r="G39">
        <f>SelbsteinschätzungEingabe!G36</f>
        <v>3</v>
      </c>
      <c r="H39">
        <f>SelbsteinschätzungEingabe!H36</f>
        <v>2</v>
      </c>
      <c r="I39">
        <f>SelbsteinschätzungEingabe!I36</f>
        <v>4</v>
      </c>
      <c r="J39">
        <f>SelbsteinschätzungEingabe!J36</f>
        <v>2</v>
      </c>
      <c r="K39">
        <f>SelbsteinschätzungEingabe!K36</f>
        <v>3</v>
      </c>
      <c r="L39">
        <f>SelbsteinschätzungEingabe!L36</f>
        <v>1</v>
      </c>
      <c r="M39">
        <f>SelbsteinschätzungEingabe!M36</f>
        <v>4</v>
      </c>
      <c r="N39">
        <f>SelbsteinschätzungEingabe!N36</f>
        <v>3</v>
      </c>
      <c r="O39">
        <f>SelbsteinschätzungEingabe!O36</f>
        <v>4</v>
      </c>
      <c r="P39">
        <f>SelbsteinschätzungEingabe!P36</f>
        <v>4</v>
      </c>
      <c r="Q39">
        <f>SelbsteinschätzungEingabe!Q36</f>
        <v>4</v>
      </c>
      <c r="R39">
        <f>SelbsteinschätzungEingabe!R36</f>
        <v>3</v>
      </c>
      <c r="S39">
        <f>SelbsteinschätzungEingabe!S36</f>
        <v>3</v>
      </c>
      <c r="T39">
        <f>SelbsteinschätzungEingabe!T36</f>
        <v>3</v>
      </c>
      <c r="U39">
        <f>SelbsteinschätzungEingabe!U36</f>
        <v>2</v>
      </c>
      <c r="V39">
        <f>SelbsteinschätzungEingabe!V36</f>
        <v>2</v>
      </c>
      <c r="W39">
        <f>SelbsteinschätzungEingabe!W36</f>
        <v>3</v>
      </c>
      <c r="X39">
        <f>SelbsteinschätzungEingabe!X36</f>
        <v>1</v>
      </c>
      <c r="Y39">
        <f>SelbsteinschätzungEingabe!Y36</f>
        <v>3</v>
      </c>
      <c r="Z39">
        <f>SelbsteinschätzungEingabe!Z36</f>
        <v>4</v>
      </c>
      <c r="AA39">
        <f>SelbsteinschätzungEingabe!AA36</f>
        <v>4</v>
      </c>
      <c r="AB39">
        <f>SelbsteinschätzungEingabe!AB36</f>
        <v>4</v>
      </c>
      <c r="AC39">
        <f>SelbsteinschätzungEingabe!AC36</f>
        <v>4</v>
      </c>
      <c r="AD39">
        <f>SelbsteinschätzungEingabe!AD36</f>
        <v>4</v>
      </c>
      <c r="AE39">
        <f>SelbsteinschätzungEingabe!AE36</f>
        <v>2</v>
      </c>
      <c r="AF39">
        <f>SelbsteinschätzungEingabe!AF36</f>
        <v>2</v>
      </c>
      <c r="AG39">
        <f>SelbsteinschätzungEingabe!AG36</f>
        <v>3</v>
      </c>
      <c r="AH39">
        <f>SelbsteinschätzungEingabe!AH36</f>
        <v>3</v>
      </c>
      <c r="AI39">
        <f>SelbsteinschätzungEingabe!AI36</f>
        <v>2</v>
      </c>
      <c r="AJ39">
        <f>SelbsteinschätzungEingabe!AJ36</f>
        <v>2</v>
      </c>
      <c r="AK39">
        <f>SelbsteinschätzungEingabe!AK36</f>
        <v>1</v>
      </c>
      <c r="AL39">
        <f>SelbsteinschätzungEingabe!AL36</f>
        <v>3</v>
      </c>
      <c r="AM39">
        <f>SelbsteinschätzungEingabe!AM36</f>
        <v>2</v>
      </c>
      <c r="AN39">
        <f>SelbsteinschätzungEingabe!AN36</f>
        <v>4</v>
      </c>
      <c r="AO39">
        <f>SelbsteinschätzungEingabe!AO36</f>
        <v>2</v>
      </c>
      <c r="AP39">
        <f>SelbsteinschätzungEingabe!AP36</f>
        <v>4</v>
      </c>
    </row>
    <row r="40" spans="1:42" ht="12.75">
      <c r="A40" t="s">
        <v>7</v>
      </c>
      <c r="B40" t="s">
        <v>44</v>
      </c>
      <c r="C40">
        <f>SelbsteinschätzungEingabe!C37</f>
        <v>2</v>
      </c>
      <c r="D40">
        <f>SelbsteinschätzungEingabe!D37</f>
        <v>2</v>
      </c>
      <c r="E40">
        <f>SelbsteinschätzungEingabe!E37</f>
        <v>2</v>
      </c>
      <c r="F40">
        <f>SelbsteinschätzungEingabe!F37</f>
        <v>4</v>
      </c>
      <c r="G40">
        <f>SelbsteinschätzungEingabe!G37</f>
        <v>4</v>
      </c>
      <c r="H40">
        <f>SelbsteinschätzungEingabe!H37</f>
        <v>2</v>
      </c>
      <c r="I40">
        <f>SelbsteinschätzungEingabe!I37</f>
        <v>2</v>
      </c>
      <c r="J40">
        <f>SelbsteinschätzungEingabe!J37</f>
        <v>3</v>
      </c>
      <c r="K40">
        <f>SelbsteinschätzungEingabe!K37</f>
        <v>4</v>
      </c>
      <c r="L40">
        <f>SelbsteinschätzungEingabe!L37</f>
        <v>4</v>
      </c>
      <c r="M40">
        <f>SelbsteinschätzungEingabe!M37</f>
        <v>3</v>
      </c>
      <c r="N40">
        <f>SelbsteinschätzungEingabe!N37</f>
        <v>3</v>
      </c>
      <c r="O40">
        <f>SelbsteinschätzungEingabe!O37</f>
        <v>1</v>
      </c>
      <c r="P40">
        <f>SelbsteinschätzungEingabe!P37</f>
        <v>2</v>
      </c>
      <c r="Q40">
        <f>SelbsteinschätzungEingabe!Q37</f>
        <v>4</v>
      </c>
      <c r="R40">
        <f>SelbsteinschätzungEingabe!R37</f>
        <v>1</v>
      </c>
      <c r="S40">
        <f>SelbsteinschätzungEingabe!S37</f>
        <v>2</v>
      </c>
      <c r="T40">
        <f>SelbsteinschätzungEingabe!T37</f>
        <v>2</v>
      </c>
      <c r="U40">
        <f>SelbsteinschätzungEingabe!U37</f>
        <v>4</v>
      </c>
      <c r="V40">
        <f>SelbsteinschätzungEingabe!V37</f>
        <v>4</v>
      </c>
      <c r="W40">
        <f>SelbsteinschätzungEingabe!W37</f>
        <v>4</v>
      </c>
      <c r="X40">
        <f>SelbsteinschätzungEingabe!X37</f>
        <v>4</v>
      </c>
      <c r="Y40">
        <f>SelbsteinschätzungEingabe!Y37</f>
        <v>2</v>
      </c>
      <c r="Z40">
        <f>SelbsteinschätzungEingabe!Z37</f>
        <v>4</v>
      </c>
      <c r="AA40">
        <f>SelbsteinschätzungEingabe!AA37</f>
        <v>3</v>
      </c>
      <c r="AB40">
        <f>SelbsteinschätzungEingabe!AB37</f>
        <v>4</v>
      </c>
      <c r="AC40">
        <f>SelbsteinschätzungEingabe!AC37</f>
        <v>1</v>
      </c>
      <c r="AD40">
        <f>SelbsteinschätzungEingabe!AD37</f>
        <v>3</v>
      </c>
      <c r="AE40">
        <f>SelbsteinschätzungEingabe!AE37</f>
        <v>2</v>
      </c>
      <c r="AF40">
        <f>SelbsteinschätzungEingabe!AF37</f>
        <v>2</v>
      </c>
      <c r="AG40">
        <f>SelbsteinschätzungEingabe!AG37</f>
        <v>1</v>
      </c>
      <c r="AH40">
        <f>SelbsteinschätzungEingabe!AH37</f>
        <v>4</v>
      </c>
      <c r="AI40">
        <f>SelbsteinschätzungEingabe!AI37</f>
        <v>2</v>
      </c>
      <c r="AJ40">
        <f>SelbsteinschätzungEingabe!AJ37</f>
        <v>3</v>
      </c>
      <c r="AK40">
        <f>SelbsteinschätzungEingabe!AK37</f>
        <v>4</v>
      </c>
      <c r="AL40">
        <f>SelbsteinschätzungEingabe!AL37</f>
        <v>2</v>
      </c>
      <c r="AM40">
        <f>SelbsteinschätzungEingabe!AM37</f>
        <v>1</v>
      </c>
      <c r="AN40">
        <f>SelbsteinschätzungEingabe!AN37</f>
        <v>2</v>
      </c>
      <c r="AO40">
        <f>SelbsteinschätzungEingabe!AO37</f>
        <v>3</v>
      </c>
      <c r="AP40">
        <f>SelbsteinschätzungEingabe!AP37</f>
        <v>4</v>
      </c>
    </row>
    <row r="41" spans="1:42" ht="12.75">
      <c r="A41" t="s">
        <v>9</v>
      </c>
      <c r="B41" t="s">
        <v>45</v>
      </c>
      <c r="C41">
        <f>SelbsteinschätzungEingabe!C38</f>
        <v>1</v>
      </c>
      <c r="D41">
        <f>SelbsteinschätzungEingabe!D38</f>
        <v>4</v>
      </c>
      <c r="E41">
        <f>SelbsteinschätzungEingabe!E38</f>
        <v>2</v>
      </c>
      <c r="F41">
        <f>SelbsteinschätzungEingabe!F38</f>
        <v>4</v>
      </c>
      <c r="G41">
        <f>SelbsteinschätzungEingabe!G38</f>
        <v>4</v>
      </c>
      <c r="H41">
        <f>SelbsteinschätzungEingabe!H38</f>
        <v>3</v>
      </c>
      <c r="I41">
        <f>SelbsteinschätzungEingabe!I38</f>
        <v>1</v>
      </c>
      <c r="J41">
        <f>SelbsteinschätzungEingabe!J38</f>
        <v>2</v>
      </c>
      <c r="K41">
        <f>SelbsteinschätzungEingabe!K38</f>
        <v>4</v>
      </c>
      <c r="L41">
        <f>SelbsteinschätzungEingabe!L38</f>
        <v>2</v>
      </c>
      <c r="M41">
        <f>SelbsteinschätzungEingabe!M38</f>
        <v>4</v>
      </c>
      <c r="N41">
        <f>SelbsteinschätzungEingabe!N38</f>
        <v>2</v>
      </c>
      <c r="O41">
        <f>SelbsteinschätzungEingabe!O38</f>
        <v>3</v>
      </c>
      <c r="P41">
        <f>SelbsteinschätzungEingabe!P38</f>
        <v>2</v>
      </c>
      <c r="Q41">
        <f>SelbsteinschätzungEingabe!Q38</f>
        <v>2</v>
      </c>
      <c r="R41">
        <f>SelbsteinschätzungEingabe!R38</f>
        <v>4</v>
      </c>
      <c r="S41">
        <f>SelbsteinschätzungEingabe!S38</f>
        <v>2</v>
      </c>
      <c r="T41">
        <f>SelbsteinschätzungEingabe!T38</f>
        <v>2</v>
      </c>
      <c r="U41">
        <f>SelbsteinschätzungEingabe!U38</f>
        <v>1</v>
      </c>
      <c r="V41">
        <f>SelbsteinschätzungEingabe!V38</f>
        <v>1</v>
      </c>
      <c r="W41">
        <f>SelbsteinschätzungEingabe!W38</f>
        <v>1</v>
      </c>
      <c r="X41">
        <f>SelbsteinschätzungEingabe!X38</f>
        <v>2</v>
      </c>
      <c r="Y41">
        <f>SelbsteinschätzungEingabe!Y38</f>
        <v>2</v>
      </c>
      <c r="Z41">
        <f>SelbsteinschätzungEingabe!Z38</f>
        <v>4</v>
      </c>
      <c r="AA41">
        <f>SelbsteinschätzungEingabe!AA38</f>
        <v>3</v>
      </c>
      <c r="AB41">
        <f>SelbsteinschätzungEingabe!AB38</f>
        <v>2</v>
      </c>
      <c r="AC41">
        <f>SelbsteinschätzungEingabe!AC38</f>
        <v>1</v>
      </c>
      <c r="AD41">
        <f>SelbsteinschätzungEingabe!AD38</f>
        <v>2</v>
      </c>
      <c r="AE41">
        <f>SelbsteinschätzungEingabe!AE38</f>
        <v>2</v>
      </c>
      <c r="AF41">
        <f>SelbsteinschätzungEingabe!AF38</f>
        <v>2</v>
      </c>
      <c r="AG41">
        <f>SelbsteinschätzungEingabe!AG38</f>
        <v>3</v>
      </c>
      <c r="AH41">
        <f>SelbsteinschätzungEingabe!AH38</f>
        <v>1</v>
      </c>
      <c r="AI41">
        <f>SelbsteinschätzungEingabe!AI38</f>
        <v>2</v>
      </c>
      <c r="AJ41">
        <f>SelbsteinschätzungEingabe!AJ38</f>
        <v>3</v>
      </c>
      <c r="AK41">
        <f>SelbsteinschätzungEingabe!AK38</f>
        <v>4</v>
      </c>
      <c r="AL41">
        <f>SelbsteinschätzungEingabe!AL38</f>
        <v>1</v>
      </c>
      <c r="AM41">
        <f>SelbsteinschätzungEingabe!AM38</f>
        <v>1</v>
      </c>
      <c r="AN41">
        <f>SelbsteinschätzungEingabe!AN38</f>
        <v>2</v>
      </c>
      <c r="AO41">
        <f>SelbsteinschätzungEingabe!AO38</f>
        <v>4</v>
      </c>
      <c r="AP41">
        <f>SelbsteinschätzungEingabe!AP38</f>
        <v>1</v>
      </c>
    </row>
    <row r="42" spans="1:42" ht="12.75">
      <c r="A42" t="s">
        <v>11</v>
      </c>
      <c r="B42" t="s">
        <v>46</v>
      </c>
      <c r="C42">
        <f>SelbsteinschätzungEingabe!C39</f>
        <v>4</v>
      </c>
      <c r="D42">
        <f>SelbsteinschätzungEingabe!D39</f>
        <v>4</v>
      </c>
      <c r="E42">
        <f>SelbsteinschätzungEingabe!E39</f>
        <v>3</v>
      </c>
      <c r="F42">
        <f>SelbsteinschätzungEingabe!F39</f>
        <v>4</v>
      </c>
      <c r="G42">
        <f>SelbsteinschätzungEingabe!G39</f>
        <v>4</v>
      </c>
      <c r="H42">
        <f>SelbsteinschätzungEingabe!H39</f>
        <v>4</v>
      </c>
      <c r="I42">
        <f>SelbsteinschätzungEingabe!I39</f>
        <v>3</v>
      </c>
      <c r="J42">
        <f>SelbsteinschätzungEingabe!J39</f>
        <v>2</v>
      </c>
      <c r="K42">
        <f>SelbsteinschätzungEingabe!K39</f>
        <v>3</v>
      </c>
      <c r="L42">
        <f>SelbsteinschätzungEingabe!L39</f>
        <v>3</v>
      </c>
      <c r="M42">
        <f>SelbsteinschätzungEingabe!M39</f>
        <v>2</v>
      </c>
      <c r="N42">
        <f>SelbsteinschätzungEingabe!N39</f>
        <v>2</v>
      </c>
      <c r="O42">
        <f>SelbsteinschätzungEingabe!O39</f>
        <v>2</v>
      </c>
      <c r="P42">
        <f>SelbsteinschätzungEingabe!P39</f>
        <v>3</v>
      </c>
      <c r="Q42">
        <f>SelbsteinschätzungEingabe!Q39</f>
        <v>1</v>
      </c>
      <c r="R42">
        <f>SelbsteinschätzungEingabe!R39</f>
        <v>3</v>
      </c>
      <c r="S42">
        <f>SelbsteinschätzungEingabe!S39</f>
        <v>3</v>
      </c>
      <c r="T42">
        <f>SelbsteinschätzungEingabe!T39</f>
        <v>2</v>
      </c>
      <c r="U42">
        <f>SelbsteinschätzungEingabe!U39</f>
        <v>1</v>
      </c>
      <c r="V42">
        <f>SelbsteinschätzungEingabe!V39</f>
        <v>4</v>
      </c>
      <c r="W42">
        <f>SelbsteinschätzungEingabe!W39</f>
        <v>3</v>
      </c>
      <c r="X42">
        <f>SelbsteinschätzungEingabe!X39</f>
        <v>4</v>
      </c>
      <c r="Y42">
        <f>SelbsteinschätzungEingabe!Y39</f>
        <v>2</v>
      </c>
      <c r="Z42">
        <f>SelbsteinschätzungEingabe!Z39</f>
        <v>3</v>
      </c>
      <c r="AA42">
        <f>SelbsteinschätzungEingabe!AA39</f>
        <v>3</v>
      </c>
      <c r="AB42">
        <f>SelbsteinschätzungEingabe!AB39</f>
        <v>2</v>
      </c>
      <c r="AC42">
        <f>SelbsteinschätzungEingabe!AC39</f>
        <v>4</v>
      </c>
      <c r="AD42">
        <f>SelbsteinschätzungEingabe!AD39</f>
        <v>2</v>
      </c>
      <c r="AE42">
        <f>SelbsteinschätzungEingabe!AE39</f>
        <v>2</v>
      </c>
      <c r="AF42">
        <f>SelbsteinschätzungEingabe!AF39</f>
        <v>2</v>
      </c>
      <c r="AG42">
        <f>SelbsteinschätzungEingabe!AG39</f>
        <v>2</v>
      </c>
      <c r="AH42">
        <f>SelbsteinschätzungEingabe!AH39</f>
        <v>2</v>
      </c>
      <c r="AI42">
        <f>SelbsteinschätzungEingabe!AI39</f>
        <v>2</v>
      </c>
      <c r="AJ42">
        <f>SelbsteinschätzungEingabe!AJ39</f>
        <v>4</v>
      </c>
      <c r="AK42">
        <f>SelbsteinschätzungEingabe!AK39</f>
        <v>4</v>
      </c>
      <c r="AL42">
        <f>SelbsteinschätzungEingabe!AL39</f>
        <v>1</v>
      </c>
      <c r="AM42">
        <f>SelbsteinschätzungEingabe!AM39</f>
        <v>4</v>
      </c>
      <c r="AN42">
        <f>SelbsteinschätzungEingabe!AN39</f>
        <v>2</v>
      </c>
      <c r="AO42">
        <f>SelbsteinschätzungEingabe!AO39</f>
        <v>3</v>
      </c>
      <c r="AP42">
        <f>SelbsteinschätzungEingabe!AP39</f>
        <v>2</v>
      </c>
    </row>
    <row r="43" spans="1:42" ht="12.75">
      <c r="A43" t="s">
        <v>13</v>
      </c>
      <c r="B43" t="s">
        <v>47</v>
      </c>
      <c r="C43">
        <f>SelbsteinschätzungEingabe!C40</f>
        <v>2</v>
      </c>
      <c r="D43">
        <f>SelbsteinschätzungEingabe!D40</f>
        <v>2</v>
      </c>
      <c r="E43">
        <f>SelbsteinschätzungEingabe!E40</f>
        <v>4</v>
      </c>
      <c r="F43">
        <f>SelbsteinschätzungEingabe!F40</f>
        <v>2</v>
      </c>
      <c r="G43">
        <f>SelbsteinschätzungEingabe!G40</f>
        <v>3</v>
      </c>
      <c r="H43">
        <f>SelbsteinschätzungEingabe!H40</f>
        <v>3</v>
      </c>
      <c r="I43">
        <f>SelbsteinschätzungEingabe!I40</f>
        <v>4</v>
      </c>
      <c r="J43">
        <f>SelbsteinschätzungEingabe!J40</f>
        <v>3</v>
      </c>
      <c r="K43">
        <f>SelbsteinschätzungEingabe!K40</f>
        <v>4</v>
      </c>
      <c r="L43">
        <f>SelbsteinschätzungEingabe!L40</f>
        <v>4</v>
      </c>
      <c r="M43">
        <f>SelbsteinschätzungEingabe!M40</f>
        <v>2</v>
      </c>
      <c r="N43">
        <f>SelbsteinschätzungEingabe!N40</f>
        <v>2</v>
      </c>
      <c r="O43">
        <f>SelbsteinschätzungEingabe!O40</f>
        <v>4</v>
      </c>
      <c r="P43">
        <f>SelbsteinschätzungEingabe!P40</f>
        <v>4</v>
      </c>
      <c r="Q43">
        <f>SelbsteinschätzungEingabe!Q40</f>
        <v>2</v>
      </c>
      <c r="R43">
        <f>SelbsteinschätzungEingabe!R40</f>
        <v>3</v>
      </c>
      <c r="S43">
        <f>SelbsteinschätzungEingabe!S40</f>
        <v>3</v>
      </c>
      <c r="T43">
        <f>SelbsteinschätzungEingabe!T40</f>
        <v>3</v>
      </c>
      <c r="U43">
        <f>SelbsteinschätzungEingabe!U40</f>
        <v>2</v>
      </c>
      <c r="V43">
        <f>SelbsteinschätzungEingabe!V40</f>
        <v>4</v>
      </c>
      <c r="W43">
        <f>SelbsteinschätzungEingabe!W40</f>
        <v>4</v>
      </c>
      <c r="X43">
        <f>SelbsteinschätzungEingabe!X40</f>
        <v>4</v>
      </c>
      <c r="Y43">
        <f>SelbsteinschätzungEingabe!Y40</f>
        <v>3</v>
      </c>
      <c r="Z43">
        <f>SelbsteinschätzungEingabe!Z40</f>
        <v>4</v>
      </c>
      <c r="AA43">
        <f>SelbsteinschätzungEingabe!AA40</f>
        <v>4</v>
      </c>
      <c r="AB43">
        <f>SelbsteinschätzungEingabe!AB40</f>
        <v>4</v>
      </c>
      <c r="AC43">
        <f>SelbsteinschätzungEingabe!AC40</f>
        <v>3</v>
      </c>
      <c r="AD43">
        <f>SelbsteinschätzungEingabe!AD40</f>
        <v>4</v>
      </c>
      <c r="AE43">
        <f>SelbsteinschätzungEingabe!AE40</f>
        <v>2</v>
      </c>
      <c r="AF43">
        <f>SelbsteinschätzungEingabe!AF40</f>
        <v>4</v>
      </c>
      <c r="AG43">
        <f>SelbsteinschätzungEingabe!AG40</f>
        <v>3</v>
      </c>
      <c r="AH43">
        <f>SelbsteinschätzungEingabe!AH40</f>
        <v>4</v>
      </c>
      <c r="AI43">
        <f>SelbsteinschätzungEingabe!AI40</f>
        <v>2</v>
      </c>
      <c r="AJ43">
        <f>SelbsteinschätzungEingabe!AJ40</f>
        <v>3</v>
      </c>
      <c r="AK43">
        <f>SelbsteinschätzungEingabe!AK40</f>
        <v>4</v>
      </c>
      <c r="AL43">
        <f>SelbsteinschätzungEingabe!AL40</f>
        <v>2</v>
      </c>
      <c r="AM43">
        <f>SelbsteinschätzungEingabe!AM40</f>
        <v>4</v>
      </c>
      <c r="AN43">
        <f>SelbsteinschätzungEingabe!AN40</f>
        <v>3</v>
      </c>
      <c r="AO43">
        <f>SelbsteinschätzungEingabe!AO40</f>
        <v>3</v>
      </c>
      <c r="AP43">
        <f>SelbsteinschätzungEingabe!AP40</f>
        <v>4</v>
      </c>
    </row>
    <row r="44" spans="1:42" ht="12.75">
      <c r="A44" t="s">
        <v>15</v>
      </c>
      <c r="B44" t="s">
        <v>48</v>
      </c>
      <c r="C44">
        <f>SelbsteinschätzungEingabe!C41</f>
        <v>2</v>
      </c>
      <c r="D44">
        <f>SelbsteinschätzungEingabe!D41</f>
        <v>2</v>
      </c>
      <c r="E44">
        <f>SelbsteinschätzungEingabe!E41</f>
        <v>3</v>
      </c>
      <c r="F44">
        <f>SelbsteinschätzungEingabe!F41</f>
        <v>2</v>
      </c>
      <c r="G44">
        <f>SelbsteinschätzungEingabe!G41</f>
        <v>3</v>
      </c>
      <c r="H44">
        <f>SelbsteinschätzungEingabe!H41</f>
        <v>4</v>
      </c>
      <c r="I44">
        <f>SelbsteinschätzungEingabe!I41</f>
        <v>2</v>
      </c>
      <c r="J44">
        <f>SelbsteinschätzungEingabe!J41</f>
        <v>3</v>
      </c>
      <c r="K44">
        <f>SelbsteinschätzungEingabe!K41</f>
        <v>3</v>
      </c>
      <c r="L44">
        <f>SelbsteinschätzungEingabe!L41</f>
        <v>3</v>
      </c>
      <c r="M44">
        <f>SelbsteinschätzungEingabe!M41</f>
        <v>2</v>
      </c>
      <c r="N44">
        <f>SelbsteinschätzungEingabe!N41</f>
        <v>2</v>
      </c>
      <c r="O44">
        <f>SelbsteinschätzungEingabe!O41</f>
        <v>3</v>
      </c>
      <c r="P44">
        <f>SelbsteinschätzungEingabe!P41</f>
        <v>3</v>
      </c>
      <c r="Q44">
        <f>SelbsteinschätzungEingabe!Q41</f>
        <v>2</v>
      </c>
      <c r="R44">
        <f>SelbsteinschätzungEingabe!R41</f>
        <v>2</v>
      </c>
      <c r="S44">
        <f>SelbsteinschätzungEingabe!S41</f>
        <v>3</v>
      </c>
      <c r="T44">
        <f>SelbsteinschätzungEingabe!T41</f>
        <v>3</v>
      </c>
      <c r="U44">
        <f>SelbsteinschätzungEingabe!U41</f>
        <v>3</v>
      </c>
      <c r="V44">
        <f>SelbsteinschätzungEingabe!V41</f>
        <v>2</v>
      </c>
      <c r="W44">
        <f>SelbsteinschätzungEingabe!W41</f>
        <v>4</v>
      </c>
      <c r="X44">
        <f>SelbsteinschätzungEingabe!X41</f>
        <v>2</v>
      </c>
      <c r="Y44">
        <f>SelbsteinschätzungEingabe!Y41</f>
        <v>2</v>
      </c>
      <c r="Z44">
        <f>SelbsteinschätzungEingabe!Z41</f>
        <v>2</v>
      </c>
      <c r="AA44">
        <f>SelbsteinschätzungEingabe!AA41</f>
        <v>3</v>
      </c>
      <c r="AB44">
        <f>SelbsteinschätzungEingabe!AB41</f>
        <v>4</v>
      </c>
      <c r="AC44">
        <f>SelbsteinschätzungEingabe!AC41</f>
        <v>4</v>
      </c>
      <c r="AD44">
        <f>SelbsteinschätzungEingabe!AD41</f>
        <v>2</v>
      </c>
      <c r="AE44">
        <f>SelbsteinschätzungEingabe!AE41</f>
        <v>2</v>
      </c>
      <c r="AF44">
        <f>SelbsteinschätzungEingabe!AF41</f>
        <v>1</v>
      </c>
      <c r="AG44">
        <f>SelbsteinschätzungEingabe!AG41</f>
        <v>3</v>
      </c>
      <c r="AH44">
        <f>SelbsteinschätzungEingabe!AH41</f>
        <v>2</v>
      </c>
      <c r="AI44">
        <f>SelbsteinschätzungEingabe!AI41</f>
        <v>2</v>
      </c>
      <c r="AJ44">
        <f>SelbsteinschätzungEingabe!AJ41</f>
        <v>3</v>
      </c>
      <c r="AK44">
        <f>SelbsteinschätzungEingabe!AK41</f>
        <v>4</v>
      </c>
      <c r="AL44">
        <f>SelbsteinschätzungEingabe!AL41</f>
        <v>3</v>
      </c>
      <c r="AM44">
        <f>SelbsteinschätzungEingabe!AM41</f>
        <v>1</v>
      </c>
      <c r="AN44">
        <f>SelbsteinschätzungEingabe!AN41</f>
        <v>2</v>
      </c>
      <c r="AO44">
        <f>SelbsteinschätzungEingabe!AO41</f>
        <v>3</v>
      </c>
      <c r="AP44">
        <f>SelbsteinschätzungEingabe!AP41</f>
        <v>2</v>
      </c>
    </row>
    <row r="45" spans="3:42" ht="12.75">
      <c r="C45">
        <f>SUM(C37:C44)</f>
        <v>20</v>
      </c>
      <c r="D45">
        <f aca="true" t="shared" si="6" ref="D45:U45">SUM(D37:D44)</f>
        <v>23</v>
      </c>
      <c r="E45">
        <f t="shared" si="6"/>
        <v>22</v>
      </c>
      <c r="F45">
        <f t="shared" si="6"/>
        <v>25</v>
      </c>
      <c r="G45">
        <f t="shared" si="6"/>
        <v>27</v>
      </c>
      <c r="H45">
        <f t="shared" si="6"/>
        <v>24</v>
      </c>
      <c r="I45">
        <f t="shared" si="6"/>
        <v>18</v>
      </c>
      <c r="J45">
        <f t="shared" si="6"/>
        <v>20</v>
      </c>
      <c r="K45">
        <f t="shared" si="6"/>
        <v>28</v>
      </c>
      <c r="L45">
        <f t="shared" si="6"/>
        <v>22</v>
      </c>
      <c r="M45">
        <f t="shared" si="6"/>
        <v>21</v>
      </c>
      <c r="N45">
        <f t="shared" si="6"/>
        <v>18</v>
      </c>
      <c r="O45">
        <f t="shared" si="6"/>
        <v>23</v>
      </c>
      <c r="P45">
        <f t="shared" si="6"/>
        <v>22</v>
      </c>
      <c r="Q45">
        <f t="shared" si="6"/>
        <v>19</v>
      </c>
      <c r="R45">
        <f t="shared" si="6"/>
        <v>22</v>
      </c>
      <c r="S45">
        <f t="shared" si="6"/>
        <v>20</v>
      </c>
      <c r="T45">
        <f t="shared" si="6"/>
        <v>23</v>
      </c>
      <c r="U45">
        <f t="shared" si="6"/>
        <v>17</v>
      </c>
      <c r="V45">
        <f aca="true" t="shared" si="7" ref="V45:AP45">SUM(V37:V44)</f>
        <v>25</v>
      </c>
      <c r="W45">
        <f t="shared" si="7"/>
        <v>24</v>
      </c>
      <c r="X45">
        <f t="shared" si="7"/>
        <v>25</v>
      </c>
      <c r="Y45">
        <f t="shared" si="7"/>
        <v>18</v>
      </c>
      <c r="Z45">
        <f t="shared" si="7"/>
        <v>27</v>
      </c>
      <c r="AA45">
        <f t="shared" si="7"/>
        <v>26</v>
      </c>
      <c r="AB45">
        <f t="shared" si="7"/>
        <v>23</v>
      </c>
      <c r="AC45">
        <f t="shared" si="7"/>
        <v>20</v>
      </c>
      <c r="AD45">
        <f t="shared" si="7"/>
        <v>24</v>
      </c>
      <c r="AE45">
        <f t="shared" si="7"/>
        <v>16</v>
      </c>
      <c r="AF45">
        <f t="shared" si="7"/>
        <v>16</v>
      </c>
      <c r="AG45">
        <f t="shared" si="7"/>
        <v>18</v>
      </c>
      <c r="AH45">
        <f t="shared" si="7"/>
        <v>19</v>
      </c>
      <c r="AI45">
        <f t="shared" si="7"/>
        <v>15</v>
      </c>
      <c r="AJ45">
        <f t="shared" si="7"/>
        <v>24</v>
      </c>
      <c r="AK45">
        <f t="shared" si="7"/>
        <v>26</v>
      </c>
      <c r="AL45">
        <f t="shared" si="7"/>
        <v>15</v>
      </c>
      <c r="AM45">
        <f t="shared" si="7"/>
        <v>16</v>
      </c>
      <c r="AN45">
        <f t="shared" si="7"/>
        <v>19</v>
      </c>
      <c r="AO45">
        <f t="shared" si="7"/>
        <v>23</v>
      </c>
      <c r="AP45">
        <f t="shared" si="7"/>
        <v>24</v>
      </c>
    </row>
    <row r="47" ht="12.75">
      <c r="A47" t="s">
        <v>55</v>
      </c>
    </row>
    <row r="48" spans="1:42" ht="12.75">
      <c r="A48" t="str">
        <f aca="true" t="shared" si="8" ref="A48:U48">A3</f>
        <v>A</v>
      </c>
      <c r="B48" t="str">
        <f t="shared" si="8"/>
        <v>Zuverlässigkeit</v>
      </c>
      <c r="C48">
        <f t="shared" si="8"/>
        <v>3</v>
      </c>
      <c r="D48">
        <f t="shared" si="8"/>
        <v>3</v>
      </c>
      <c r="E48">
        <f t="shared" si="8"/>
        <v>3</v>
      </c>
      <c r="F48">
        <f t="shared" si="8"/>
        <v>3</v>
      </c>
      <c r="G48">
        <f t="shared" si="8"/>
        <v>3</v>
      </c>
      <c r="H48">
        <f t="shared" si="8"/>
        <v>3</v>
      </c>
      <c r="I48">
        <f t="shared" si="8"/>
        <v>2</v>
      </c>
      <c r="J48">
        <f t="shared" si="8"/>
        <v>4</v>
      </c>
      <c r="K48">
        <f t="shared" si="8"/>
        <v>2</v>
      </c>
      <c r="L48">
        <f t="shared" si="8"/>
        <v>4</v>
      </c>
      <c r="M48">
        <f t="shared" si="8"/>
        <v>4</v>
      </c>
      <c r="N48">
        <f t="shared" si="8"/>
        <v>3</v>
      </c>
      <c r="O48">
        <f t="shared" si="8"/>
        <v>3</v>
      </c>
      <c r="P48">
        <f t="shared" si="8"/>
        <v>3</v>
      </c>
      <c r="Q48">
        <f t="shared" si="8"/>
        <v>4</v>
      </c>
      <c r="R48">
        <f t="shared" si="8"/>
        <v>3</v>
      </c>
      <c r="S48">
        <f t="shared" si="8"/>
        <v>3</v>
      </c>
      <c r="T48">
        <f t="shared" si="8"/>
        <v>3</v>
      </c>
      <c r="U48">
        <f t="shared" si="8"/>
        <v>4</v>
      </c>
      <c r="V48">
        <f aca="true" t="shared" si="9" ref="V48:AP48">V3</f>
        <v>4</v>
      </c>
      <c r="W48">
        <f t="shared" si="9"/>
        <v>3</v>
      </c>
      <c r="X48">
        <f t="shared" si="9"/>
        <v>4</v>
      </c>
      <c r="Y48">
        <f t="shared" si="9"/>
        <v>4</v>
      </c>
      <c r="Z48">
        <f t="shared" si="9"/>
        <v>4</v>
      </c>
      <c r="AA48">
        <f t="shared" si="9"/>
        <v>4</v>
      </c>
      <c r="AB48">
        <f t="shared" si="9"/>
        <v>4</v>
      </c>
      <c r="AC48">
        <f t="shared" si="9"/>
        <v>4</v>
      </c>
      <c r="AD48">
        <f t="shared" si="9"/>
        <v>4</v>
      </c>
      <c r="AE48">
        <f t="shared" si="9"/>
        <v>3</v>
      </c>
      <c r="AF48">
        <f t="shared" si="9"/>
        <v>2</v>
      </c>
      <c r="AG48">
        <f t="shared" si="9"/>
        <v>2</v>
      </c>
      <c r="AH48">
        <f t="shared" si="9"/>
        <v>2</v>
      </c>
      <c r="AI48">
        <f t="shared" si="9"/>
        <v>2</v>
      </c>
      <c r="AJ48">
        <f t="shared" si="9"/>
        <v>4</v>
      </c>
      <c r="AK48">
        <f t="shared" si="9"/>
        <v>4</v>
      </c>
      <c r="AL48">
        <f t="shared" si="9"/>
        <v>4</v>
      </c>
      <c r="AM48">
        <f t="shared" si="9"/>
        <v>4</v>
      </c>
      <c r="AN48">
        <f t="shared" si="9"/>
        <v>4</v>
      </c>
      <c r="AO48">
        <f t="shared" si="9"/>
        <v>3</v>
      </c>
      <c r="AP48">
        <f t="shared" si="9"/>
        <v>3</v>
      </c>
    </row>
    <row r="49" spans="1:42" ht="12.75">
      <c r="A49" t="str">
        <f aca="true" t="shared" si="10" ref="A49:U49">A4</f>
        <v>B</v>
      </c>
      <c r="B49" t="str">
        <f t="shared" si="10"/>
        <v>Arbeitstempo</v>
      </c>
      <c r="C49">
        <f t="shared" si="10"/>
        <v>4</v>
      </c>
      <c r="D49">
        <f t="shared" si="10"/>
        <v>3</v>
      </c>
      <c r="E49">
        <f t="shared" si="10"/>
        <v>4</v>
      </c>
      <c r="F49">
        <f t="shared" si="10"/>
        <v>4</v>
      </c>
      <c r="G49">
        <f t="shared" si="10"/>
        <v>3</v>
      </c>
      <c r="H49">
        <f t="shared" si="10"/>
        <v>2</v>
      </c>
      <c r="I49">
        <f t="shared" si="10"/>
        <v>4</v>
      </c>
      <c r="J49">
        <f t="shared" si="10"/>
        <v>3</v>
      </c>
      <c r="K49">
        <f t="shared" si="10"/>
        <v>4</v>
      </c>
      <c r="L49">
        <f t="shared" si="10"/>
        <v>3</v>
      </c>
      <c r="M49">
        <f t="shared" si="10"/>
        <v>3</v>
      </c>
      <c r="N49">
        <f t="shared" si="10"/>
        <v>1</v>
      </c>
      <c r="O49">
        <f t="shared" si="10"/>
        <v>4</v>
      </c>
      <c r="P49">
        <f t="shared" si="10"/>
        <v>4</v>
      </c>
      <c r="Q49">
        <f t="shared" si="10"/>
        <v>2</v>
      </c>
      <c r="R49">
        <f t="shared" si="10"/>
        <v>3</v>
      </c>
      <c r="S49">
        <f t="shared" si="10"/>
        <v>2</v>
      </c>
      <c r="T49">
        <f t="shared" si="10"/>
        <v>4</v>
      </c>
      <c r="U49">
        <f t="shared" si="10"/>
        <v>2</v>
      </c>
      <c r="V49">
        <f aca="true" t="shared" si="11" ref="V49:AP49">V4</f>
        <v>2</v>
      </c>
      <c r="W49">
        <f t="shared" si="11"/>
        <v>1</v>
      </c>
      <c r="X49">
        <f t="shared" si="11"/>
        <v>2</v>
      </c>
      <c r="Y49">
        <f t="shared" si="11"/>
        <v>2</v>
      </c>
      <c r="Z49">
        <f t="shared" si="11"/>
        <v>3</v>
      </c>
      <c r="AA49">
        <f t="shared" si="11"/>
        <v>4</v>
      </c>
      <c r="AB49">
        <f t="shared" si="11"/>
        <v>3</v>
      </c>
      <c r="AC49">
        <f t="shared" si="11"/>
        <v>3</v>
      </c>
      <c r="AD49">
        <f t="shared" si="11"/>
        <v>4</v>
      </c>
      <c r="AE49">
        <f t="shared" si="11"/>
        <v>4</v>
      </c>
      <c r="AF49">
        <f t="shared" si="11"/>
        <v>3</v>
      </c>
      <c r="AG49">
        <f t="shared" si="11"/>
        <v>2</v>
      </c>
      <c r="AH49">
        <f t="shared" si="11"/>
        <v>2</v>
      </c>
      <c r="AI49">
        <f t="shared" si="11"/>
        <v>2</v>
      </c>
      <c r="AJ49">
        <f t="shared" si="11"/>
        <v>3</v>
      </c>
      <c r="AK49">
        <f t="shared" si="11"/>
        <v>2</v>
      </c>
      <c r="AL49">
        <f t="shared" si="11"/>
        <v>2</v>
      </c>
      <c r="AM49">
        <f t="shared" si="11"/>
        <v>2</v>
      </c>
      <c r="AN49">
        <f t="shared" si="11"/>
        <v>3</v>
      </c>
      <c r="AO49">
        <f t="shared" si="11"/>
        <v>3</v>
      </c>
      <c r="AP49">
        <f t="shared" si="11"/>
        <v>2</v>
      </c>
    </row>
    <row r="50" spans="1:42" ht="12.75">
      <c r="A50" t="str">
        <f aca="true" t="shared" si="12" ref="A50:U51">A8</f>
        <v>F</v>
      </c>
      <c r="B50" t="str">
        <f t="shared" si="12"/>
        <v>Ordnung</v>
      </c>
      <c r="C50">
        <f t="shared" si="12"/>
        <v>4</v>
      </c>
      <c r="D50">
        <f t="shared" si="12"/>
        <v>3</v>
      </c>
      <c r="E50">
        <f t="shared" si="12"/>
        <v>2</v>
      </c>
      <c r="F50">
        <f t="shared" si="12"/>
        <v>4</v>
      </c>
      <c r="G50">
        <f t="shared" si="12"/>
        <v>4</v>
      </c>
      <c r="H50">
        <f t="shared" si="12"/>
        <v>3</v>
      </c>
      <c r="I50">
        <f t="shared" si="12"/>
        <v>4</v>
      </c>
      <c r="J50">
        <f t="shared" si="12"/>
        <v>3</v>
      </c>
      <c r="K50">
        <f t="shared" si="12"/>
        <v>4</v>
      </c>
      <c r="L50">
        <f t="shared" si="12"/>
        <v>4</v>
      </c>
      <c r="M50">
        <f t="shared" si="12"/>
        <v>4</v>
      </c>
      <c r="N50">
        <f t="shared" si="12"/>
        <v>4</v>
      </c>
      <c r="O50">
        <f t="shared" si="12"/>
        <v>3</v>
      </c>
      <c r="P50">
        <f t="shared" si="12"/>
        <v>2</v>
      </c>
      <c r="Q50">
        <f t="shared" si="12"/>
        <v>3</v>
      </c>
      <c r="R50">
        <f t="shared" si="12"/>
        <v>3</v>
      </c>
      <c r="S50">
        <f t="shared" si="12"/>
        <v>2</v>
      </c>
      <c r="T50">
        <f t="shared" si="12"/>
        <v>4</v>
      </c>
      <c r="U50">
        <f t="shared" si="12"/>
        <v>3</v>
      </c>
      <c r="V50">
        <f aca="true" t="shared" si="13" ref="V50:AP51">V8</f>
        <v>4</v>
      </c>
      <c r="W50">
        <f t="shared" si="13"/>
        <v>4</v>
      </c>
      <c r="X50">
        <f t="shared" si="13"/>
        <v>4</v>
      </c>
      <c r="Y50">
        <f t="shared" si="13"/>
        <v>2</v>
      </c>
      <c r="Z50">
        <f t="shared" si="13"/>
        <v>4</v>
      </c>
      <c r="AA50">
        <f t="shared" si="13"/>
        <v>4</v>
      </c>
      <c r="AB50">
        <f t="shared" si="13"/>
        <v>4</v>
      </c>
      <c r="AC50">
        <f t="shared" si="13"/>
        <v>4</v>
      </c>
      <c r="AD50">
        <f t="shared" si="13"/>
        <v>2</v>
      </c>
      <c r="AE50">
        <f t="shared" si="13"/>
        <v>3</v>
      </c>
      <c r="AF50">
        <f t="shared" si="13"/>
        <v>2</v>
      </c>
      <c r="AG50">
        <f t="shared" si="13"/>
        <v>1</v>
      </c>
      <c r="AH50">
        <f t="shared" si="13"/>
        <v>3</v>
      </c>
      <c r="AI50">
        <f t="shared" si="13"/>
        <v>2</v>
      </c>
      <c r="AJ50">
        <f t="shared" si="13"/>
        <v>4</v>
      </c>
      <c r="AK50">
        <f t="shared" si="13"/>
        <v>3</v>
      </c>
      <c r="AL50">
        <f t="shared" si="13"/>
        <v>2</v>
      </c>
      <c r="AM50">
        <f t="shared" si="13"/>
        <v>4</v>
      </c>
      <c r="AN50">
        <f t="shared" si="13"/>
        <v>3</v>
      </c>
      <c r="AO50">
        <f t="shared" si="13"/>
        <v>3</v>
      </c>
      <c r="AP50">
        <f t="shared" si="13"/>
        <v>2</v>
      </c>
    </row>
    <row r="51" spans="1:42" ht="12.75">
      <c r="A51" t="s">
        <v>13</v>
      </c>
      <c r="B51" t="s">
        <v>14</v>
      </c>
      <c r="C51">
        <f aca="true" t="shared" si="14" ref="C51:R52">C9</f>
        <v>4</v>
      </c>
      <c r="D51">
        <f t="shared" si="14"/>
        <v>4</v>
      </c>
      <c r="E51">
        <f t="shared" si="14"/>
        <v>3</v>
      </c>
      <c r="F51">
        <f t="shared" si="14"/>
        <v>4</v>
      </c>
      <c r="G51">
        <f t="shared" si="14"/>
        <v>3</v>
      </c>
      <c r="H51">
        <f t="shared" si="14"/>
        <v>4</v>
      </c>
      <c r="I51">
        <f t="shared" si="14"/>
        <v>4</v>
      </c>
      <c r="J51">
        <f t="shared" si="14"/>
        <v>4</v>
      </c>
      <c r="K51">
        <f t="shared" si="14"/>
        <v>4</v>
      </c>
      <c r="L51">
        <f t="shared" si="14"/>
        <v>4</v>
      </c>
      <c r="M51">
        <f t="shared" si="14"/>
        <v>3</v>
      </c>
      <c r="N51">
        <f t="shared" si="14"/>
        <v>3</v>
      </c>
      <c r="O51">
        <f t="shared" si="14"/>
        <v>3</v>
      </c>
      <c r="P51">
        <f t="shared" si="14"/>
        <v>3</v>
      </c>
      <c r="Q51">
        <f t="shared" si="14"/>
        <v>4</v>
      </c>
      <c r="R51">
        <f t="shared" si="14"/>
        <v>3</v>
      </c>
      <c r="S51">
        <f t="shared" si="12"/>
        <v>3</v>
      </c>
      <c r="T51">
        <f t="shared" si="12"/>
        <v>3</v>
      </c>
      <c r="U51">
        <f t="shared" si="12"/>
        <v>3</v>
      </c>
      <c r="V51">
        <f t="shared" si="13"/>
        <v>4</v>
      </c>
      <c r="W51">
        <f t="shared" si="13"/>
        <v>4</v>
      </c>
      <c r="X51">
        <f t="shared" si="13"/>
        <v>4</v>
      </c>
      <c r="Y51">
        <f t="shared" si="13"/>
        <v>4</v>
      </c>
      <c r="Z51">
        <f t="shared" si="13"/>
        <v>4</v>
      </c>
      <c r="AA51">
        <f t="shared" si="13"/>
        <v>4</v>
      </c>
      <c r="AB51">
        <f t="shared" si="13"/>
        <v>4</v>
      </c>
      <c r="AC51">
        <f t="shared" si="13"/>
        <v>3</v>
      </c>
      <c r="AD51">
        <f t="shared" si="13"/>
        <v>4</v>
      </c>
      <c r="AE51">
        <f t="shared" si="13"/>
        <v>4</v>
      </c>
      <c r="AF51">
        <f t="shared" si="13"/>
        <v>3</v>
      </c>
      <c r="AG51">
        <f t="shared" si="13"/>
        <v>3</v>
      </c>
      <c r="AH51">
        <f t="shared" si="13"/>
        <v>3</v>
      </c>
      <c r="AI51">
        <f t="shared" si="13"/>
        <v>2</v>
      </c>
      <c r="AJ51">
        <f t="shared" si="13"/>
        <v>4</v>
      </c>
      <c r="AK51">
        <f t="shared" si="13"/>
        <v>4</v>
      </c>
      <c r="AL51">
        <f t="shared" si="13"/>
        <v>2</v>
      </c>
      <c r="AM51">
        <f t="shared" si="13"/>
        <v>4</v>
      </c>
      <c r="AN51">
        <f t="shared" si="13"/>
        <v>4</v>
      </c>
      <c r="AO51">
        <f t="shared" si="13"/>
        <v>4</v>
      </c>
      <c r="AP51">
        <f t="shared" si="13"/>
        <v>4</v>
      </c>
    </row>
    <row r="52" spans="1:42" ht="12.75">
      <c r="A52" t="s">
        <v>15</v>
      </c>
      <c r="B52" t="s">
        <v>16</v>
      </c>
      <c r="C52">
        <f t="shared" si="14"/>
        <v>3</v>
      </c>
      <c r="D52">
        <f aca="true" t="shared" si="15" ref="D52:AP52">D10</f>
        <v>2</v>
      </c>
      <c r="E52">
        <f t="shared" si="15"/>
        <v>3</v>
      </c>
      <c r="F52">
        <f t="shared" si="15"/>
        <v>2</v>
      </c>
      <c r="G52">
        <f t="shared" si="15"/>
        <v>3</v>
      </c>
      <c r="H52">
        <f t="shared" si="15"/>
        <v>3</v>
      </c>
      <c r="I52">
        <f t="shared" si="15"/>
        <v>3</v>
      </c>
      <c r="J52">
        <f t="shared" si="15"/>
        <v>3</v>
      </c>
      <c r="K52">
        <f t="shared" si="15"/>
        <v>3</v>
      </c>
      <c r="L52">
        <f t="shared" si="15"/>
        <v>3</v>
      </c>
      <c r="M52">
        <f t="shared" si="15"/>
        <v>3</v>
      </c>
      <c r="N52">
        <f t="shared" si="15"/>
        <v>3</v>
      </c>
      <c r="O52">
        <f t="shared" si="15"/>
        <v>4</v>
      </c>
      <c r="P52">
        <f t="shared" si="15"/>
        <v>3</v>
      </c>
      <c r="Q52">
        <f t="shared" si="15"/>
        <v>2</v>
      </c>
      <c r="R52">
        <f t="shared" si="15"/>
        <v>3</v>
      </c>
      <c r="S52">
        <f t="shared" si="15"/>
        <v>2</v>
      </c>
      <c r="T52">
        <f t="shared" si="15"/>
        <v>3</v>
      </c>
      <c r="U52">
        <f t="shared" si="15"/>
        <v>2</v>
      </c>
      <c r="V52">
        <f t="shared" si="15"/>
        <v>4</v>
      </c>
      <c r="W52">
        <f t="shared" si="15"/>
        <v>3</v>
      </c>
      <c r="X52">
        <f t="shared" si="15"/>
        <v>4</v>
      </c>
      <c r="Y52">
        <f t="shared" si="15"/>
        <v>3</v>
      </c>
      <c r="Z52">
        <f t="shared" si="15"/>
        <v>3</v>
      </c>
      <c r="AA52">
        <f t="shared" si="15"/>
        <v>3</v>
      </c>
      <c r="AB52">
        <f t="shared" si="15"/>
        <v>2</v>
      </c>
      <c r="AC52">
        <f t="shared" si="15"/>
        <v>2</v>
      </c>
      <c r="AD52">
        <f t="shared" si="15"/>
        <v>3</v>
      </c>
      <c r="AE52">
        <f t="shared" si="15"/>
        <v>4</v>
      </c>
      <c r="AF52">
        <f t="shared" si="15"/>
        <v>1</v>
      </c>
      <c r="AG52">
        <f t="shared" si="15"/>
        <v>2</v>
      </c>
      <c r="AH52">
        <f t="shared" si="15"/>
        <v>4</v>
      </c>
      <c r="AI52">
        <f t="shared" si="15"/>
        <v>2</v>
      </c>
      <c r="AJ52">
        <f t="shared" si="15"/>
        <v>3</v>
      </c>
      <c r="AK52">
        <f t="shared" si="15"/>
        <v>4</v>
      </c>
      <c r="AL52">
        <f t="shared" si="15"/>
        <v>4</v>
      </c>
      <c r="AM52">
        <f t="shared" si="15"/>
        <v>2</v>
      </c>
      <c r="AN52">
        <f t="shared" si="15"/>
        <v>2</v>
      </c>
      <c r="AO52">
        <f t="shared" si="15"/>
        <v>3</v>
      </c>
      <c r="AP52">
        <f t="shared" si="15"/>
        <v>2</v>
      </c>
    </row>
    <row r="53" spans="1:42" ht="12.75">
      <c r="A53" t="str">
        <f aca="true" t="shared" si="16" ref="A53:U53">A16</f>
        <v>B</v>
      </c>
      <c r="B53" t="str">
        <f t="shared" si="16"/>
        <v>Belastbarkeit</v>
      </c>
      <c r="C53">
        <f t="shared" si="16"/>
        <v>3</v>
      </c>
      <c r="D53">
        <f t="shared" si="16"/>
        <v>3</v>
      </c>
      <c r="E53">
        <f t="shared" si="16"/>
        <v>2</v>
      </c>
      <c r="F53">
        <f t="shared" si="16"/>
        <v>2</v>
      </c>
      <c r="G53">
        <f t="shared" si="16"/>
        <v>2</v>
      </c>
      <c r="H53">
        <f t="shared" si="16"/>
        <v>3</v>
      </c>
      <c r="I53">
        <f t="shared" si="16"/>
        <v>3</v>
      </c>
      <c r="J53">
        <f t="shared" si="16"/>
        <v>2</v>
      </c>
      <c r="K53">
        <f t="shared" si="16"/>
        <v>3</v>
      </c>
      <c r="L53">
        <f t="shared" si="16"/>
        <v>4</v>
      </c>
      <c r="M53">
        <f t="shared" si="16"/>
        <v>2</v>
      </c>
      <c r="N53">
        <f t="shared" si="16"/>
        <v>3</v>
      </c>
      <c r="O53">
        <f t="shared" si="16"/>
        <v>2</v>
      </c>
      <c r="P53">
        <f t="shared" si="16"/>
        <v>2</v>
      </c>
      <c r="Q53">
        <f t="shared" si="16"/>
        <v>1</v>
      </c>
      <c r="R53">
        <f t="shared" si="16"/>
        <v>3</v>
      </c>
      <c r="S53">
        <f t="shared" si="16"/>
        <v>2</v>
      </c>
      <c r="T53">
        <f t="shared" si="16"/>
        <v>2</v>
      </c>
      <c r="U53">
        <f t="shared" si="16"/>
        <v>2</v>
      </c>
      <c r="V53">
        <f aca="true" t="shared" si="17" ref="V53:AP53">V16</f>
        <v>4</v>
      </c>
      <c r="W53">
        <f t="shared" si="17"/>
        <v>3</v>
      </c>
      <c r="X53">
        <f t="shared" si="17"/>
        <v>2</v>
      </c>
      <c r="Y53">
        <f t="shared" si="17"/>
        <v>3</v>
      </c>
      <c r="Z53">
        <f t="shared" si="17"/>
        <v>3</v>
      </c>
      <c r="AA53">
        <f t="shared" si="17"/>
        <v>4</v>
      </c>
      <c r="AB53">
        <f t="shared" si="17"/>
        <v>4</v>
      </c>
      <c r="AC53">
        <f t="shared" si="17"/>
        <v>2</v>
      </c>
      <c r="AD53">
        <f t="shared" si="17"/>
        <v>4</v>
      </c>
      <c r="AE53">
        <f t="shared" si="17"/>
        <v>3</v>
      </c>
      <c r="AF53">
        <f t="shared" si="17"/>
        <v>3</v>
      </c>
      <c r="AG53">
        <f t="shared" si="17"/>
        <v>2</v>
      </c>
      <c r="AH53">
        <f t="shared" si="17"/>
        <v>2</v>
      </c>
      <c r="AI53">
        <f t="shared" si="17"/>
        <v>2</v>
      </c>
      <c r="AJ53">
        <f t="shared" si="17"/>
        <v>3</v>
      </c>
      <c r="AK53">
        <f t="shared" si="17"/>
        <v>1</v>
      </c>
      <c r="AL53">
        <f t="shared" si="17"/>
        <v>3</v>
      </c>
      <c r="AM53">
        <f t="shared" si="17"/>
        <v>4</v>
      </c>
      <c r="AN53">
        <f t="shared" si="17"/>
        <v>3</v>
      </c>
      <c r="AO53">
        <f t="shared" si="17"/>
        <v>3</v>
      </c>
      <c r="AP53">
        <f t="shared" si="17"/>
        <v>3</v>
      </c>
    </row>
    <row r="54" spans="1:42" ht="12.75">
      <c r="A54" t="str">
        <f aca="true" t="shared" si="18" ref="A54:U54">A17</f>
        <v>C</v>
      </c>
      <c r="B54" t="str">
        <f t="shared" si="18"/>
        <v>Konzentrationsfähigkeit</v>
      </c>
      <c r="C54">
        <f t="shared" si="18"/>
        <v>3</v>
      </c>
      <c r="D54">
        <f t="shared" si="18"/>
        <v>3</v>
      </c>
      <c r="E54">
        <f t="shared" si="18"/>
        <v>2</v>
      </c>
      <c r="F54">
        <f t="shared" si="18"/>
        <v>3</v>
      </c>
      <c r="G54">
        <f t="shared" si="18"/>
        <v>4</v>
      </c>
      <c r="H54">
        <f t="shared" si="18"/>
        <v>3</v>
      </c>
      <c r="I54">
        <f t="shared" si="18"/>
        <v>2</v>
      </c>
      <c r="J54">
        <f t="shared" si="18"/>
        <v>2</v>
      </c>
      <c r="K54">
        <f t="shared" si="18"/>
        <v>3</v>
      </c>
      <c r="L54">
        <f t="shared" si="18"/>
        <v>4</v>
      </c>
      <c r="M54">
        <f t="shared" si="18"/>
        <v>1</v>
      </c>
      <c r="N54">
        <f t="shared" si="18"/>
        <v>4</v>
      </c>
      <c r="O54">
        <f t="shared" si="18"/>
        <v>4</v>
      </c>
      <c r="P54">
        <f t="shared" si="18"/>
        <v>2</v>
      </c>
      <c r="Q54">
        <f t="shared" si="18"/>
        <v>2</v>
      </c>
      <c r="R54">
        <f t="shared" si="18"/>
        <v>3</v>
      </c>
      <c r="S54">
        <f t="shared" si="18"/>
        <v>2</v>
      </c>
      <c r="T54">
        <f t="shared" si="18"/>
        <v>2</v>
      </c>
      <c r="U54">
        <f t="shared" si="18"/>
        <v>3</v>
      </c>
      <c r="V54">
        <f aca="true" t="shared" si="19" ref="V54:AP54">V17</f>
        <v>4</v>
      </c>
      <c r="W54">
        <f t="shared" si="19"/>
        <v>3</v>
      </c>
      <c r="X54">
        <f t="shared" si="19"/>
        <v>4</v>
      </c>
      <c r="Y54">
        <f t="shared" si="19"/>
        <v>2</v>
      </c>
      <c r="Z54">
        <f t="shared" si="19"/>
        <v>3</v>
      </c>
      <c r="AA54">
        <f t="shared" si="19"/>
        <v>4</v>
      </c>
      <c r="AB54">
        <f t="shared" si="19"/>
        <v>2</v>
      </c>
      <c r="AC54">
        <f t="shared" si="19"/>
        <v>4</v>
      </c>
      <c r="AD54">
        <f t="shared" si="19"/>
        <v>3</v>
      </c>
      <c r="AE54">
        <f t="shared" si="19"/>
        <v>2</v>
      </c>
      <c r="AF54">
        <f t="shared" si="19"/>
        <v>4</v>
      </c>
      <c r="AG54">
        <f t="shared" si="19"/>
        <v>1</v>
      </c>
      <c r="AH54">
        <f t="shared" si="19"/>
        <v>2</v>
      </c>
      <c r="AI54">
        <f t="shared" si="19"/>
        <v>2</v>
      </c>
      <c r="AJ54">
        <f t="shared" si="19"/>
        <v>3</v>
      </c>
      <c r="AK54">
        <f t="shared" si="19"/>
        <v>2</v>
      </c>
      <c r="AL54">
        <f t="shared" si="19"/>
        <v>2</v>
      </c>
      <c r="AM54">
        <f t="shared" si="19"/>
        <v>1</v>
      </c>
      <c r="AN54">
        <f t="shared" si="19"/>
        <v>2</v>
      </c>
      <c r="AO54">
        <f t="shared" si="19"/>
        <v>3</v>
      </c>
      <c r="AP54">
        <f t="shared" si="19"/>
        <v>4</v>
      </c>
    </row>
    <row r="55" spans="1:42" ht="12.75">
      <c r="A55" t="str">
        <f aca="true" t="shared" si="20" ref="A55:U55">A18</f>
        <v>D</v>
      </c>
      <c r="B55" t="str">
        <f t="shared" si="20"/>
        <v>Verantwortungsbewußtsein</v>
      </c>
      <c r="C55">
        <f t="shared" si="20"/>
        <v>3</v>
      </c>
      <c r="D55">
        <f t="shared" si="20"/>
        <v>3</v>
      </c>
      <c r="E55">
        <f t="shared" si="20"/>
        <v>3</v>
      </c>
      <c r="F55">
        <f t="shared" si="20"/>
        <v>3</v>
      </c>
      <c r="G55">
        <f t="shared" si="20"/>
        <v>3</v>
      </c>
      <c r="H55">
        <f t="shared" si="20"/>
        <v>4</v>
      </c>
      <c r="I55">
        <f t="shared" si="20"/>
        <v>2</v>
      </c>
      <c r="J55">
        <f t="shared" si="20"/>
        <v>3</v>
      </c>
      <c r="K55">
        <f t="shared" si="20"/>
        <v>4</v>
      </c>
      <c r="L55">
        <f t="shared" si="20"/>
        <v>2</v>
      </c>
      <c r="M55">
        <f t="shared" si="20"/>
        <v>1</v>
      </c>
      <c r="N55">
        <f t="shared" si="20"/>
        <v>3</v>
      </c>
      <c r="O55">
        <f t="shared" si="20"/>
        <v>4</v>
      </c>
      <c r="P55">
        <f t="shared" si="20"/>
        <v>3</v>
      </c>
      <c r="Q55">
        <f t="shared" si="20"/>
        <v>1</v>
      </c>
      <c r="R55">
        <f t="shared" si="20"/>
        <v>3</v>
      </c>
      <c r="S55">
        <f t="shared" si="20"/>
        <v>2</v>
      </c>
      <c r="T55">
        <f t="shared" si="20"/>
        <v>2</v>
      </c>
      <c r="U55">
        <f t="shared" si="20"/>
        <v>3</v>
      </c>
      <c r="V55">
        <f aca="true" t="shared" si="21" ref="V55:AP55">V18</f>
        <v>4</v>
      </c>
      <c r="W55">
        <f t="shared" si="21"/>
        <v>2</v>
      </c>
      <c r="X55">
        <f t="shared" si="21"/>
        <v>4</v>
      </c>
      <c r="Y55">
        <f t="shared" si="21"/>
        <v>1</v>
      </c>
      <c r="Z55">
        <f t="shared" si="21"/>
        <v>4</v>
      </c>
      <c r="AA55">
        <f t="shared" si="21"/>
        <v>3</v>
      </c>
      <c r="AB55">
        <f t="shared" si="21"/>
        <v>4</v>
      </c>
      <c r="AC55">
        <f t="shared" si="21"/>
        <v>2</v>
      </c>
      <c r="AD55">
        <f t="shared" si="21"/>
        <v>3</v>
      </c>
      <c r="AE55">
        <f t="shared" si="21"/>
        <v>3</v>
      </c>
      <c r="AF55">
        <f t="shared" si="21"/>
        <v>1</v>
      </c>
      <c r="AG55">
        <f t="shared" si="21"/>
        <v>3</v>
      </c>
      <c r="AH55">
        <f t="shared" si="21"/>
        <v>3</v>
      </c>
      <c r="AI55">
        <f t="shared" si="21"/>
        <v>2</v>
      </c>
      <c r="AJ55">
        <f t="shared" si="21"/>
        <v>2</v>
      </c>
      <c r="AK55">
        <f t="shared" si="21"/>
        <v>3</v>
      </c>
      <c r="AL55">
        <f t="shared" si="21"/>
        <v>3</v>
      </c>
      <c r="AM55">
        <f t="shared" si="21"/>
        <v>4</v>
      </c>
      <c r="AN55">
        <f t="shared" si="21"/>
        <v>3</v>
      </c>
      <c r="AO55">
        <f t="shared" si="21"/>
        <v>3</v>
      </c>
      <c r="AP55">
        <f t="shared" si="21"/>
        <v>3</v>
      </c>
    </row>
    <row r="56" spans="1:42" ht="12.75">
      <c r="A56" t="str">
        <f aca="true" t="shared" si="22" ref="A56:U56">A19</f>
        <v>E</v>
      </c>
      <c r="B56" t="str">
        <f t="shared" si="22"/>
        <v>Eigeninitiative</v>
      </c>
      <c r="C56">
        <f t="shared" si="22"/>
        <v>3</v>
      </c>
      <c r="D56">
        <f t="shared" si="22"/>
        <v>3</v>
      </c>
      <c r="E56">
        <f t="shared" si="22"/>
        <v>4</v>
      </c>
      <c r="F56">
        <f t="shared" si="22"/>
        <v>3</v>
      </c>
      <c r="G56">
        <f t="shared" si="22"/>
        <v>4</v>
      </c>
      <c r="H56">
        <f t="shared" si="22"/>
        <v>2</v>
      </c>
      <c r="I56">
        <f t="shared" si="22"/>
        <v>4</v>
      </c>
      <c r="J56">
        <f t="shared" si="22"/>
        <v>2</v>
      </c>
      <c r="K56">
        <f t="shared" si="22"/>
        <v>4</v>
      </c>
      <c r="L56">
        <f t="shared" si="22"/>
        <v>4</v>
      </c>
      <c r="M56">
        <f t="shared" si="22"/>
        <v>4</v>
      </c>
      <c r="N56">
        <f t="shared" si="22"/>
        <v>2</v>
      </c>
      <c r="O56">
        <f t="shared" si="22"/>
        <v>3</v>
      </c>
      <c r="P56">
        <f t="shared" si="22"/>
        <v>4</v>
      </c>
      <c r="Q56">
        <f t="shared" si="22"/>
        <v>2</v>
      </c>
      <c r="R56">
        <f t="shared" si="22"/>
        <v>2</v>
      </c>
      <c r="S56">
        <f t="shared" si="22"/>
        <v>3</v>
      </c>
      <c r="T56">
        <f t="shared" si="22"/>
        <v>2</v>
      </c>
      <c r="U56">
        <f t="shared" si="22"/>
        <v>3</v>
      </c>
      <c r="V56">
        <f aca="true" t="shared" si="23" ref="V56:AP56">V19</f>
        <v>4</v>
      </c>
      <c r="W56">
        <f t="shared" si="23"/>
        <v>3</v>
      </c>
      <c r="X56">
        <f t="shared" si="23"/>
        <v>4</v>
      </c>
      <c r="Y56">
        <f t="shared" si="23"/>
        <v>2</v>
      </c>
      <c r="Z56">
        <f t="shared" si="23"/>
        <v>4</v>
      </c>
      <c r="AA56">
        <f t="shared" si="23"/>
        <v>3</v>
      </c>
      <c r="AB56">
        <f t="shared" si="23"/>
        <v>4</v>
      </c>
      <c r="AC56">
        <f t="shared" si="23"/>
        <v>4</v>
      </c>
      <c r="AD56">
        <f t="shared" si="23"/>
        <v>2</v>
      </c>
      <c r="AE56">
        <f t="shared" si="23"/>
        <v>3</v>
      </c>
      <c r="AF56">
        <f t="shared" si="23"/>
        <v>2</v>
      </c>
      <c r="AG56">
        <f t="shared" si="23"/>
        <v>3</v>
      </c>
      <c r="AH56">
        <f t="shared" si="23"/>
        <v>2</v>
      </c>
      <c r="AI56">
        <f t="shared" si="23"/>
        <v>2</v>
      </c>
      <c r="AJ56">
        <f t="shared" si="23"/>
        <v>4</v>
      </c>
      <c r="AK56">
        <f t="shared" si="23"/>
        <v>1</v>
      </c>
      <c r="AL56">
        <f t="shared" si="23"/>
        <v>3</v>
      </c>
      <c r="AM56">
        <f t="shared" si="23"/>
        <v>3</v>
      </c>
      <c r="AN56">
        <f t="shared" si="23"/>
        <v>3</v>
      </c>
      <c r="AO56">
        <f t="shared" si="23"/>
        <v>3</v>
      </c>
      <c r="AP56">
        <f t="shared" si="23"/>
        <v>2</v>
      </c>
    </row>
    <row r="57" spans="1:42" ht="12.75">
      <c r="A57" t="str">
        <f aca="true" t="shared" si="24" ref="A57:U57">A23</f>
        <v>I</v>
      </c>
      <c r="B57" t="str">
        <f t="shared" si="24"/>
        <v>Motivationsfähigkeit</v>
      </c>
      <c r="C57">
        <f t="shared" si="24"/>
        <v>4</v>
      </c>
      <c r="D57">
        <f t="shared" si="24"/>
        <v>2</v>
      </c>
      <c r="E57">
        <f t="shared" si="24"/>
        <v>3</v>
      </c>
      <c r="F57">
        <f t="shared" si="24"/>
        <v>4</v>
      </c>
      <c r="G57">
        <f t="shared" si="24"/>
        <v>4</v>
      </c>
      <c r="H57">
        <f t="shared" si="24"/>
        <v>4</v>
      </c>
      <c r="I57">
        <f t="shared" si="24"/>
        <v>2</v>
      </c>
      <c r="J57">
        <f t="shared" si="24"/>
        <v>3</v>
      </c>
      <c r="K57">
        <f t="shared" si="24"/>
        <v>4</v>
      </c>
      <c r="L57">
        <f t="shared" si="24"/>
        <v>3</v>
      </c>
      <c r="M57">
        <f t="shared" si="24"/>
        <v>2</v>
      </c>
      <c r="N57">
        <f t="shared" si="24"/>
        <v>3</v>
      </c>
      <c r="O57">
        <f t="shared" si="24"/>
        <v>4</v>
      </c>
      <c r="P57">
        <f t="shared" si="24"/>
        <v>3</v>
      </c>
      <c r="Q57">
        <f t="shared" si="24"/>
        <v>4</v>
      </c>
      <c r="R57">
        <f t="shared" si="24"/>
        <v>3</v>
      </c>
      <c r="S57">
        <f t="shared" si="24"/>
        <v>2</v>
      </c>
      <c r="T57">
        <f t="shared" si="24"/>
        <v>3</v>
      </c>
      <c r="U57">
        <f t="shared" si="24"/>
        <v>2</v>
      </c>
      <c r="V57">
        <f aca="true" t="shared" si="25" ref="V57:AP57">V23</f>
        <v>4</v>
      </c>
      <c r="W57">
        <f t="shared" si="25"/>
        <v>2</v>
      </c>
      <c r="X57">
        <f t="shared" si="25"/>
        <v>4</v>
      </c>
      <c r="Y57">
        <f t="shared" si="25"/>
        <v>2</v>
      </c>
      <c r="Z57">
        <f t="shared" si="25"/>
        <v>3</v>
      </c>
      <c r="AA57">
        <f t="shared" si="25"/>
        <v>4</v>
      </c>
      <c r="AB57">
        <f t="shared" si="25"/>
        <v>4</v>
      </c>
      <c r="AC57">
        <f t="shared" si="25"/>
        <v>1</v>
      </c>
      <c r="AD57">
        <f t="shared" si="25"/>
        <v>2</v>
      </c>
      <c r="AE57">
        <f t="shared" si="25"/>
        <v>3</v>
      </c>
      <c r="AF57">
        <f t="shared" si="25"/>
        <v>1</v>
      </c>
      <c r="AG57">
        <f t="shared" si="25"/>
        <v>4</v>
      </c>
      <c r="AH57">
        <f t="shared" si="25"/>
        <v>2</v>
      </c>
      <c r="AI57">
        <f t="shared" si="25"/>
        <v>2</v>
      </c>
      <c r="AJ57">
        <f t="shared" si="25"/>
        <v>3</v>
      </c>
      <c r="AK57">
        <f t="shared" si="25"/>
        <v>3</v>
      </c>
      <c r="AL57">
        <f t="shared" si="25"/>
        <v>2</v>
      </c>
      <c r="AM57">
        <f t="shared" si="25"/>
        <v>4</v>
      </c>
      <c r="AN57">
        <f t="shared" si="25"/>
        <v>2</v>
      </c>
      <c r="AO57">
        <f t="shared" si="25"/>
        <v>3</v>
      </c>
      <c r="AP57">
        <f t="shared" si="25"/>
        <v>4</v>
      </c>
    </row>
    <row r="58" spans="1:42" ht="12.75">
      <c r="A58" t="str">
        <f aca="true" t="shared" si="26" ref="A58:U58">A24</f>
        <v>J</v>
      </c>
      <c r="B58" t="str">
        <f t="shared" si="26"/>
        <v>Reflektionsfähigkeit</v>
      </c>
      <c r="C58">
        <f t="shared" si="26"/>
        <v>3</v>
      </c>
      <c r="D58">
        <f t="shared" si="26"/>
        <v>3</v>
      </c>
      <c r="E58">
        <f t="shared" si="26"/>
        <v>3</v>
      </c>
      <c r="F58">
        <f t="shared" si="26"/>
        <v>3</v>
      </c>
      <c r="G58">
        <f t="shared" si="26"/>
        <v>3</v>
      </c>
      <c r="H58">
        <f t="shared" si="26"/>
        <v>2</v>
      </c>
      <c r="I58">
        <f t="shared" si="26"/>
        <v>2</v>
      </c>
      <c r="J58">
        <f t="shared" si="26"/>
        <v>2</v>
      </c>
      <c r="K58">
        <f t="shared" si="26"/>
        <v>4</v>
      </c>
      <c r="L58">
        <f t="shared" si="26"/>
        <v>4</v>
      </c>
      <c r="M58">
        <f t="shared" si="26"/>
        <v>2</v>
      </c>
      <c r="N58">
        <f t="shared" si="26"/>
        <v>3</v>
      </c>
      <c r="O58">
        <f t="shared" si="26"/>
        <v>4</v>
      </c>
      <c r="P58">
        <f t="shared" si="26"/>
        <v>3</v>
      </c>
      <c r="Q58">
        <f t="shared" si="26"/>
        <v>2</v>
      </c>
      <c r="R58">
        <f t="shared" si="26"/>
        <v>3</v>
      </c>
      <c r="S58">
        <f t="shared" si="26"/>
        <v>4</v>
      </c>
      <c r="T58">
        <f t="shared" si="26"/>
        <v>3</v>
      </c>
      <c r="U58">
        <f t="shared" si="26"/>
        <v>2</v>
      </c>
      <c r="V58">
        <f aca="true" t="shared" si="27" ref="V58:AP58">V24</f>
        <v>4</v>
      </c>
      <c r="W58">
        <f t="shared" si="27"/>
        <v>3</v>
      </c>
      <c r="X58">
        <f t="shared" si="27"/>
        <v>4</v>
      </c>
      <c r="Y58">
        <f t="shared" si="27"/>
        <v>3</v>
      </c>
      <c r="Z58">
        <f t="shared" si="27"/>
        <v>4</v>
      </c>
      <c r="AA58">
        <f t="shared" si="27"/>
        <v>3</v>
      </c>
      <c r="AB58">
        <f t="shared" si="27"/>
        <v>2</v>
      </c>
      <c r="AC58">
        <f t="shared" si="27"/>
        <v>2</v>
      </c>
      <c r="AD58">
        <f t="shared" si="27"/>
        <v>3</v>
      </c>
      <c r="AE58">
        <f t="shared" si="27"/>
        <v>3</v>
      </c>
      <c r="AF58">
        <f t="shared" si="27"/>
        <v>1</v>
      </c>
      <c r="AG58">
        <f t="shared" si="27"/>
        <v>4</v>
      </c>
      <c r="AH58">
        <f t="shared" si="27"/>
        <v>3</v>
      </c>
      <c r="AI58">
        <f t="shared" si="27"/>
        <v>2</v>
      </c>
      <c r="AJ58">
        <f t="shared" si="27"/>
        <v>4</v>
      </c>
      <c r="AK58">
        <f t="shared" si="27"/>
        <v>4</v>
      </c>
      <c r="AL58">
        <f t="shared" si="27"/>
        <v>2</v>
      </c>
      <c r="AM58">
        <f t="shared" si="27"/>
        <v>3</v>
      </c>
      <c r="AN58">
        <f t="shared" si="27"/>
        <v>2</v>
      </c>
      <c r="AO58">
        <f t="shared" si="27"/>
        <v>4</v>
      </c>
      <c r="AP58">
        <f t="shared" si="27"/>
        <v>4</v>
      </c>
    </row>
    <row r="59" spans="3:42" ht="12.75">
      <c r="C59">
        <f>SUM(C48:C58)</f>
        <v>37</v>
      </c>
      <c r="D59">
        <f aca="true" t="shared" si="28" ref="D59:U59">SUM(D48:D58)</f>
        <v>32</v>
      </c>
      <c r="E59">
        <f t="shared" si="28"/>
        <v>32</v>
      </c>
      <c r="F59">
        <f t="shared" si="28"/>
        <v>35</v>
      </c>
      <c r="G59">
        <f t="shared" si="28"/>
        <v>36</v>
      </c>
      <c r="H59">
        <f t="shared" si="28"/>
        <v>33</v>
      </c>
      <c r="I59">
        <f t="shared" si="28"/>
        <v>32</v>
      </c>
      <c r="J59">
        <f t="shared" si="28"/>
        <v>31</v>
      </c>
      <c r="K59">
        <f t="shared" si="28"/>
        <v>39</v>
      </c>
      <c r="L59">
        <f t="shared" si="28"/>
        <v>39</v>
      </c>
      <c r="M59">
        <f t="shared" si="28"/>
        <v>29</v>
      </c>
      <c r="N59">
        <f t="shared" si="28"/>
        <v>32</v>
      </c>
      <c r="O59">
        <f t="shared" si="28"/>
        <v>38</v>
      </c>
      <c r="P59">
        <f t="shared" si="28"/>
        <v>32</v>
      </c>
      <c r="Q59">
        <f t="shared" si="28"/>
        <v>27</v>
      </c>
      <c r="R59">
        <f t="shared" si="28"/>
        <v>32</v>
      </c>
      <c r="S59">
        <f t="shared" si="28"/>
        <v>27</v>
      </c>
      <c r="T59">
        <f t="shared" si="28"/>
        <v>31</v>
      </c>
      <c r="U59">
        <f t="shared" si="28"/>
        <v>29</v>
      </c>
      <c r="V59">
        <f aca="true" t="shared" si="29" ref="V59:AP59">SUM(V48:V58)</f>
        <v>42</v>
      </c>
      <c r="W59">
        <f t="shared" si="29"/>
        <v>31</v>
      </c>
      <c r="X59">
        <f t="shared" si="29"/>
        <v>40</v>
      </c>
      <c r="Y59">
        <f t="shared" si="29"/>
        <v>28</v>
      </c>
      <c r="Z59">
        <f t="shared" si="29"/>
        <v>39</v>
      </c>
      <c r="AA59">
        <f t="shared" si="29"/>
        <v>40</v>
      </c>
      <c r="AB59">
        <f t="shared" si="29"/>
        <v>37</v>
      </c>
      <c r="AC59">
        <f t="shared" si="29"/>
        <v>31</v>
      </c>
      <c r="AD59">
        <f t="shared" si="29"/>
        <v>34</v>
      </c>
      <c r="AE59">
        <f t="shared" si="29"/>
        <v>35</v>
      </c>
      <c r="AF59">
        <f t="shared" si="29"/>
        <v>23</v>
      </c>
      <c r="AG59">
        <f t="shared" si="29"/>
        <v>27</v>
      </c>
      <c r="AH59">
        <f t="shared" si="29"/>
        <v>28</v>
      </c>
      <c r="AI59">
        <f t="shared" si="29"/>
        <v>22</v>
      </c>
      <c r="AJ59">
        <f t="shared" si="29"/>
        <v>37</v>
      </c>
      <c r="AK59">
        <f t="shared" si="29"/>
        <v>31</v>
      </c>
      <c r="AL59">
        <f t="shared" si="29"/>
        <v>29</v>
      </c>
      <c r="AM59">
        <f t="shared" si="29"/>
        <v>35</v>
      </c>
      <c r="AN59">
        <f t="shared" si="29"/>
        <v>31</v>
      </c>
      <c r="AO59">
        <f t="shared" si="29"/>
        <v>35</v>
      </c>
      <c r="AP59">
        <f t="shared" si="29"/>
        <v>33</v>
      </c>
    </row>
    <row r="61" ht="12.75">
      <c r="A61" t="s">
        <v>56</v>
      </c>
    </row>
    <row r="62" spans="1:42" ht="12.75">
      <c r="A62" t="str">
        <f aca="true" t="shared" si="30" ref="A62:U62">A5</f>
        <v>C</v>
      </c>
      <c r="B62" t="str">
        <f t="shared" si="30"/>
        <v>Arbeitsplanung</v>
      </c>
      <c r="C62">
        <f t="shared" si="30"/>
        <v>1</v>
      </c>
      <c r="D62">
        <f t="shared" si="30"/>
        <v>4</v>
      </c>
      <c r="E62">
        <f t="shared" si="30"/>
        <v>3</v>
      </c>
      <c r="F62">
        <f t="shared" si="30"/>
        <v>1</v>
      </c>
      <c r="G62">
        <f t="shared" si="30"/>
        <v>4</v>
      </c>
      <c r="H62">
        <f t="shared" si="30"/>
        <v>4</v>
      </c>
      <c r="I62">
        <f t="shared" si="30"/>
        <v>4</v>
      </c>
      <c r="J62">
        <f t="shared" si="30"/>
        <v>4</v>
      </c>
      <c r="K62">
        <f t="shared" si="30"/>
        <v>4</v>
      </c>
      <c r="L62">
        <f t="shared" si="30"/>
        <v>4</v>
      </c>
      <c r="M62">
        <f t="shared" si="30"/>
        <v>4</v>
      </c>
      <c r="N62">
        <f t="shared" si="30"/>
        <v>4</v>
      </c>
      <c r="O62">
        <f t="shared" si="30"/>
        <v>2</v>
      </c>
      <c r="P62">
        <f t="shared" si="30"/>
        <v>3</v>
      </c>
      <c r="Q62">
        <f t="shared" si="30"/>
        <v>2</v>
      </c>
      <c r="R62">
        <f t="shared" si="30"/>
        <v>4</v>
      </c>
      <c r="S62">
        <f t="shared" si="30"/>
        <v>2</v>
      </c>
      <c r="T62">
        <f t="shared" si="30"/>
        <v>2</v>
      </c>
      <c r="U62">
        <f t="shared" si="30"/>
        <v>2</v>
      </c>
      <c r="V62">
        <f aca="true" t="shared" si="31" ref="V62:AP62">V5</f>
        <v>4</v>
      </c>
      <c r="W62">
        <f t="shared" si="31"/>
        <v>2</v>
      </c>
      <c r="X62">
        <f t="shared" si="31"/>
        <v>4</v>
      </c>
      <c r="Y62">
        <f t="shared" si="31"/>
        <v>2</v>
      </c>
      <c r="Z62">
        <f t="shared" si="31"/>
        <v>2</v>
      </c>
      <c r="AA62">
        <f t="shared" si="31"/>
        <v>4</v>
      </c>
      <c r="AB62">
        <f t="shared" si="31"/>
        <v>3</v>
      </c>
      <c r="AC62">
        <f t="shared" si="31"/>
        <v>2</v>
      </c>
      <c r="AD62">
        <f t="shared" si="31"/>
        <v>3</v>
      </c>
      <c r="AE62">
        <f t="shared" si="31"/>
        <v>2</v>
      </c>
      <c r="AF62">
        <f t="shared" si="31"/>
        <v>2</v>
      </c>
      <c r="AG62">
        <f t="shared" si="31"/>
        <v>1</v>
      </c>
      <c r="AH62">
        <f t="shared" si="31"/>
        <v>3</v>
      </c>
      <c r="AI62">
        <f t="shared" si="31"/>
        <v>2</v>
      </c>
      <c r="AJ62">
        <f t="shared" si="31"/>
        <v>4</v>
      </c>
      <c r="AK62">
        <f t="shared" si="31"/>
        <v>4</v>
      </c>
      <c r="AL62">
        <f t="shared" si="31"/>
        <v>2</v>
      </c>
      <c r="AM62">
        <f t="shared" si="31"/>
        <v>2</v>
      </c>
      <c r="AN62">
        <f t="shared" si="31"/>
        <v>3</v>
      </c>
      <c r="AO62">
        <f t="shared" si="31"/>
        <v>3</v>
      </c>
      <c r="AP62">
        <f t="shared" si="31"/>
        <v>2</v>
      </c>
    </row>
    <row r="63" spans="1:42" ht="12.75">
      <c r="A63" t="str">
        <f aca="true" t="shared" si="32" ref="A63:U63">A6</f>
        <v>D</v>
      </c>
      <c r="B63" t="str">
        <f t="shared" si="32"/>
        <v>Organisationsfähigkeit</v>
      </c>
      <c r="C63">
        <f t="shared" si="32"/>
        <v>3</v>
      </c>
      <c r="D63">
        <f t="shared" si="32"/>
        <v>1</v>
      </c>
      <c r="E63">
        <f t="shared" si="32"/>
        <v>3</v>
      </c>
      <c r="F63">
        <f t="shared" si="32"/>
        <v>4</v>
      </c>
      <c r="G63">
        <f t="shared" si="32"/>
        <v>4</v>
      </c>
      <c r="H63">
        <f t="shared" si="32"/>
        <v>3</v>
      </c>
      <c r="I63">
        <f t="shared" si="32"/>
        <v>3</v>
      </c>
      <c r="J63">
        <f t="shared" si="32"/>
        <v>4</v>
      </c>
      <c r="K63">
        <f t="shared" si="32"/>
        <v>4</v>
      </c>
      <c r="L63">
        <f t="shared" si="32"/>
        <v>2</v>
      </c>
      <c r="M63">
        <f t="shared" si="32"/>
        <v>2</v>
      </c>
      <c r="N63">
        <f t="shared" si="32"/>
        <v>2</v>
      </c>
      <c r="O63">
        <f t="shared" si="32"/>
        <v>4</v>
      </c>
      <c r="P63">
        <f t="shared" si="32"/>
        <v>3</v>
      </c>
      <c r="Q63">
        <f t="shared" si="32"/>
        <v>2</v>
      </c>
      <c r="R63">
        <f t="shared" si="32"/>
        <v>3</v>
      </c>
      <c r="S63">
        <f t="shared" si="32"/>
        <v>2</v>
      </c>
      <c r="T63">
        <f t="shared" si="32"/>
        <v>2</v>
      </c>
      <c r="U63">
        <f t="shared" si="32"/>
        <v>4</v>
      </c>
      <c r="V63">
        <f aca="true" t="shared" si="33" ref="V63:AP63">V6</f>
        <v>4</v>
      </c>
      <c r="W63">
        <f t="shared" si="33"/>
        <v>2</v>
      </c>
      <c r="X63">
        <f t="shared" si="33"/>
        <v>2</v>
      </c>
      <c r="Y63">
        <f t="shared" si="33"/>
        <v>3</v>
      </c>
      <c r="Z63">
        <f t="shared" si="33"/>
        <v>3</v>
      </c>
      <c r="AA63">
        <f t="shared" si="33"/>
        <v>4</v>
      </c>
      <c r="AB63">
        <f t="shared" si="33"/>
        <v>4</v>
      </c>
      <c r="AC63">
        <f t="shared" si="33"/>
        <v>1</v>
      </c>
      <c r="AD63">
        <f t="shared" si="33"/>
        <v>3</v>
      </c>
      <c r="AE63">
        <f t="shared" si="33"/>
        <v>3</v>
      </c>
      <c r="AF63">
        <f t="shared" si="33"/>
        <v>3</v>
      </c>
      <c r="AG63">
        <f t="shared" si="33"/>
        <v>2</v>
      </c>
      <c r="AH63">
        <f t="shared" si="33"/>
        <v>4</v>
      </c>
      <c r="AI63">
        <f t="shared" si="33"/>
        <v>2</v>
      </c>
      <c r="AJ63">
        <f t="shared" si="33"/>
        <v>4</v>
      </c>
      <c r="AK63">
        <f t="shared" si="33"/>
        <v>4</v>
      </c>
      <c r="AL63">
        <f t="shared" si="33"/>
        <v>4</v>
      </c>
      <c r="AM63">
        <f t="shared" si="33"/>
        <v>1</v>
      </c>
      <c r="AN63">
        <f t="shared" si="33"/>
        <v>4</v>
      </c>
      <c r="AO63">
        <f t="shared" si="33"/>
        <v>4</v>
      </c>
      <c r="AP63">
        <f t="shared" si="33"/>
        <v>3</v>
      </c>
    </row>
    <row r="64" spans="1:42" ht="12.75">
      <c r="A64" t="str">
        <f aca="true" t="shared" si="34" ref="A64:U64">A7</f>
        <v>E</v>
      </c>
      <c r="B64" t="str">
        <f t="shared" si="34"/>
        <v>Geschicklichkeit</v>
      </c>
      <c r="C64">
        <f t="shared" si="34"/>
        <v>3</v>
      </c>
      <c r="D64">
        <f t="shared" si="34"/>
        <v>2</v>
      </c>
      <c r="E64">
        <f t="shared" si="34"/>
        <v>4</v>
      </c>
      <c r="F64">
        <f t="shared" si="34"/>
        <v>3</v>
      </c>
      <c r="G64">
        <f t="shared" si="34"/>
        <v>3</v>
      </c>
      <c r="H64">
        <f t="shared" si="34"/>
        <v>4</v>
      </c>
      <c r="I64">
        <f t="shared" si="34"/>
        <v>3</v>
      </c>
      <c r="J64">
        <f t="shared" si="34"/>
        <v>4</v>
      </c>
      <c r="K64">
        <f t="shared" si="34"/>
        <v>4</v>
      </c>
      <c r="L64">
        <f t="shared" si="34"/>
        <v>3</v>
      </c>
      <c r="M64">
        <f t="shared" si="34"/>
        <v>3</v>
      </c>
      <c r="N64">
        <f t="shared" si="34"/>
        <v>3</v>
      </c>
      <c r="O64">
        <f t="shared" si="34"/>
        <v>3</v>
      </c>
      <c r="P64">
        <f t="shared" si="34"/>
        <v>4</v>
      </c>
      <c r="Q64">
        <f t="shared" si="34"/>
        <v>2</v>
      </c>
      <c r="R64">
        <f t="shared" si="34"/>
        <v>4</v>
      </c>
      <c r="S64">
        <f t="shared" si="34"/>
        <v>3</v>
      </c>
      <c r="T64">
        <f t="shared" si="34"/>
        <v>2</v>
      </c>
      <c r="U64">
        <f t="shared" si="34"/>
        <v>2</v>
      </c>
      <c r="V64">
        <f aca="true" t="shared" si="35" ref="V64:AP64">V7</f>
        <v>4</v>
      </c>
      <c r="W64">
        <f t="shared" si="35"/>
        <v>3</v>
      </c>
      <c r="X64">
        <f t="shared" si="35"/>
        <v>4</v>
      </c>
      <c r="Y64">
        <f t="shared" si="35"/>
        <v>4</v>
      </c>
      <c r="Z64">
        <f t="shared" si="35"/>
        <v>4</v>
      </c>
      <c r="AA64">
        <f t="shared" si="35"/>
        <v>4</v>
      </c>
      <c r="AB64">
        <f t="shared" si="35"/>
        <v>2</v>
      </c>
      <c r="AC64">
        <f t="shared" si="35"/>
        <v>4</v>
      </c>
      <c r="AD64">
        <f t="shared" si="35"/>
        <v>4</v>
      </c>
      <c r="AE64">
        <f t="shared" si="35"/>
        <v>2</v>
      </c>
      <c r="AF64">
        <f t="shared" si="35"/>
        <v>2</v>
      </c>
      <c r="AG64">
        <f t="shared" si="35"/>
        <v>1</v>
      </c>
      <c r="AH64">
        <f t="shared" si="35"/>
        <v>4</v>
      </c>
      <c r="AI64">
        <f t="shared" si="35"/>
        <v>2</v>
      </c>
      <c r="AJ64">
        <f t="shared" si="35"/>
        <v>3</v>
      </c>
      <c r="AK64">
        <f t="shared" si="35"/>
        <v>2</v>
      </c>
      <c r="AL64">
        <f t="shared" si="35"/>
        <v>4</v>
      </c>
      <c r="AM64">
        <f t="shared" si="35"/>
        <v>4</v>
      </c>
      <c r="AN64">
        <f t="shared" si="35"/>
        <v>3</v>
      </c>
      <c r="AO64">
        <f t="shared" si="35"/>
        <v>4</v>
      </c>
      <c r="AP64">
        <f t="shared" si="35"/>
        <v>4</v>
      </c>
    </row>
    <row r="65" spans="1:42" ht="12.75">
      <c r="A65" t="str">
        <f aca="true" t="shared" si="36" ref="A65:U65">A11</f>
        <v>I</v>
      </c>
      <c r="B65" t="str">
        <f t="shared" si="36"/>
        <v>Problemlösefähigkeit</v>
      </c>
      <c r="C65">
        <f t="shared" si="36"/>
        <v>2</v>
      </c>
      <c r="D65">
        <f t="shared" si="36"/>
        <v>4</v>
      </c>
      <c r="E65">
        <f t="shared" si="36"/>
        <v>2</v>
      </c>
      <c r="F65">
        <f t="shared" si="36"/>
        <v>1</v>
      </c>
      <c r="G65">
        <f t="shared" si="36"/>
        <v>3</v>
      </c>
      <c r="H65">
        <f t="shared" si="36"/>
        <v>3</v>
      </c>
      <c r="I65">
        <f t="shared" si="36"/>
        <v>2</v>
      </c>
      <c r="J65">
        <f t="shared" si="36"/>
        <v>2</v>
      </c>
      <c r="K65">
        <f t="shared" si="36"/>
        <v>4</v>
      </c>
      <c r="L65">
        <f t="shared" si="36"/>
        <v>2</v>
      </c>
      <c r="M65">
        <f t="shared" si="36"/>
        <v>2</v>
      </c>
      <c r="N65">
        <f t="shared" si="36"/>
        <v>3</v>
      </c>
      <c r="O65">
        <f t="shared" si="36"/>
        <v>4</v>
      </c>
      <c r="P65">
        <f t="shared" si="36"/>
        <v>2</v>
      </c>
      <c r="Q65">
        <f t="shared" si="36"/>
        <v>2</v>
      </c>
      <c r="R65">
        <f t="shared" si="36"/>
        <v>4</v>
      </c>
      <c r="S65">
        <f t="shared" si="36"/>
        <v>2</v>
      </c>
      <c r="T65">
        <f t="shared" si="36"/>
        <v>1</v>
      </c>
      <c r="U65">
        <f t="shared" si="36"/>
        <v>1</v>
      </c>
      <c r="V65">
        <f aca="true" t="shared" si="37" ref="V65:AP65">V11</f>
        <v>4</v>
      </c>
      <c r="W65">
        <f t="shared" si="37"/>
        <v>3</v>
      </c>
      <c r="X65">
        <f t="shared" si="37"/>
        <v>1</v>
      </c>
      <c r="Y65">
        <f t="shared" si="37"/>
        <v>3</v>
      </c>
      <c r="Z65">
        <f t="shared" si="37"/>
        <v>3</v>
      </c>
      <c r="AA65">
        <f t="shared" si="37"/>
        <v>3</v>
      </c>
      <c r="AB65">
        <f t="shared" si="37"/>
        <v>2</v>
      </c>
      <c r="AC65">
        <f t="shared" si="37"/>
        <v>1</v>
      </c>
      <c r="AD65">
        <f t="shared" si="37"/>
        <v>4</v>
      </c>
      <c r="AE65">
        <f t="shared" si="37"/>
        <v>2</v>
      </c>
      <c r="AF65">
        <f t="shared" si="37"/>
        <v>1</v>
      </c>
      <c r="AG65">
        <f t="shared" si="37"/>
        <v>1</v>
      </c>
      <c r="AH65">
        <f t="shared" si="37"/>
        <v>2</v>
      </c>
      <c r="AI65">
        <f t="shared" si="37"/>
        <v>2</v>
      </c>
      <c r="AJ65">
        <f t="shared" si="37"/>
        <v>3</v>
      </c>
      <c r="AK65">
        <f t="shared" si="37"/>
        <v>2</v>
      </c>
      <c r="AL65">
        <f t="shared" si="37"/>
        <v>1</v>
      </c>
      <c r="AM65">
        <f t="shared" si="37"/>
        <v>4</v>
      </c>
      <c r="AN65">
        <f t="shared" si="37"/>
        <v>2</v>
      </c>
      <c r="AO65">
        <f t="shared" si="37"/>
        <v>2</v>
      </c>
      <c r="AP65">
        <f t="shared" si="37"/>
        <v>1</v>
      </c>
    </row>
    <row r="66" spans="1:42" ht="12.75">
      <c r="A66" t="str">
        <f aca="true" t="shared" si="38" ref="A66:U66">A12</f>
        <v>J</v>
      </c>
      <c r="B66" t="str">
        <f t="shared" si="38"/>
        <v>Abstraktionsvermögen</v>
      </c>
      <c r="C66">
        <f t="shared" si="38"/>
        <v>1</v>
      </c>
      <c r="D66">
        <f t="shared" si="38"/>
        <v>4</v>
      </c>
      <c r="E66">
        <f t="shared" si="38"/>
        <v>3</v>
      </c>
      <c r="F66">
        <f t="shared" si="38"/>
        <v>4</v>
      </c>
      <c r="G66">
        <f t="shared" si="38"/>
        <v>4</v>
      </c>
      <c r="H66">
        <f t="shared" si="38"/>
        <v>2</v>
      </c>
      <c r="I66">
        <f t="shared" si="38"/>
        <v>3</v>
      </c>
      <c r="J66">
        <f t="shared" si="38"/>
        <v>2</v>
      </c>
      <c r="K66">
        <f t="shared" si="38"/>
        <v>4</v>
      </c>
      <c r="L66">
        <f t="shared" si="38"/>
        <v>2</v>
      </c>
      <c r="M66">
        <f t="shared" si="38"/>
        <v>2</v>
      </c>
      <c r="N66">
        <f t="shared" si="38"/>
        <v>3</v>
      </c>
      <c r="O66">
        <f t="shared" si="38"/>
        <v>4</v>
      </c>
      <c r="P66">
        <f t="shared" si="38"/>
        <v>3</v>
      </c>
      <c r="Q66">
        <f t="shared" si="38"/>
        <v>3</v>
      </c>
      <c r="R66">
        <f t="shared" si="38"/>
        <v>3</v>
      </c>
      <c r="S66">
        <f t="shared" si="38"/>
        <v>3</v>
      </c>
      <c r="T66">
        <f t="shared" si="38"/>
        <v>2</v>
      </c>
      <c r="U66">
        <f t="shared" si="38"/>
        <v>3</v>
      </c>
      <c r="V66">
        <f aca="true" t="shared" si="39" ref="V66:AP66">V12</f>
        <v>4</v>
      </c>
      <c r="W66">
        <f t="shared" si="39"/>
        <v>2</v>
      </c>
      <c r="X66">
        <f t="shared" si="39"/>
        <v>4</v>
      </c>
      <c r="Y66">
        <f t="shared" si="39"/>
        <v>2</v>
      </c>
      <c r="Z66">
        <f t="shared" si="39"/>
        <v>3</v>
      </c>
      <c r="AA66">
        <f t="shared" si="39"/>
        <v>3</v>
      </c>
      <c r="AB66">
        <f t="shared" si="39"/>
        <v>4</v>
      </c>
      <c r="AC66">
        <f t="shared" si="39"/>
        <v>1</v>
      </c>
      <c r="AD66">
        <f t="shared" si="39"/>
        <v>2</v>
      </c>
      <c r="AE66">
        <f t="shared" si="39"/>
        <v>3</v>
      </c>
      <c r="AF66">
        <f t="shared" si="39"/>
        <v>2</v>
      </c>
      <c r="AG66">
        <f t="shared" si="39"/>
        <v>2</v>
      </c>
      <c r="AH66">
        <f t="shared" si="39"/>
        <v>3</v>
      </c>
      <c r="AI66">
        <f t="shared" si="39"/>
        <v>2</v>
      </c>
      <c r="AJ66">
        <f t="shared" si="39"/>
        <v>4</v>
      </c>
      <c r="AK66">
        <f t="shared" si="39"/>
        <v>4</v>
      </c>
      <c r="AL66">
        <f t="shared" si="39"/>
        <v>4</v>
      </c>
      <c r="AM66">
        <f t="shared" si="39"/>
        <v>1</v>
      </c>
      <c r="AN66">
        <f t="shared" si="39"/>
        <v>3</v>
      </c>
      <c r="AO66">
        <f t="shared" si="39"/>
        <v>3</v>
      </c>
      <c r="AP66">
        <f t="shared" si="39"/>
        <v>2</v>
      </c>
    </row>
    <row r="67" spans="1:42" ht="12.75">
      <c r="A67" t="str">
        <f aca="true" t="shared" si="40" ref="A67:U67">A15</f>
        <v>A</v>
      </c>
      <c r="B67" t="str">
        <f t="shared" si="40"/>
        <v>Selbstständigkeit</v>
      </c>
      <c r="C67">
        <f t="shared" si="40"/>
        <v>3</v>
      </c>
      <c r="D67">
        <f t="shared" si="40"/>
        <v>3</v>
      </c>
      <c r="E67">
        <f t="shared" si="40"/>
        <v>3</v>
      </c>
      <c r="F67">
        <f t="shared" si="40"/>
        <v>3</v>
      </c>
      <c r="G67">
        <f t="shared" si="40"/>
        <v>3</v>
      </c>
      <c r="H67">
        <f t="shared" si="40"/>
        <v>3</v>
      </c>
      <c r="I67">
        <f t="shared" si="40"/>
        <v>3</v>
      </c>
      <c r="J67">
        <f t="shared" si="40"/>
        <v>1</v>
      </c>
      <c r="K67">
        <f t="shared" si="40"/>
        <v>3</v>
      </c>
      <c r="L67">
        <f t="shared" si="40"/>
        <v>3</v>
      </c>
      <c r="M67">
        <f t="shared" si="40"/>
        <v>2</v>
      </c>
      <c r="N67">
        <f t="shared" si="40"/>
        <v>3</v>
      </c>
      <c r="O67">
        <f t="shared" si="40"/>
        <v>2</v>
      </c>
      <c r="P67">
        <f t="shared" si="40"/>
        <v>3</v>
      </c>
      <c r="Q67">
        <f t="shared" si="40"/>
        <v>1</v>
      </c>
      <c r="R67">
        <f t="shared" si="40"/>
        <v>2</v>
      </c>
      <c r="S67">
        <f t="shared" si="40"/>
        <v>2</v>
      </c>
      <c r="T67">
        <f t="shared" si="40"/>
        <v>2</v>
      </c>
      <c r="U67">
        <f t="shared" si="40"/>
        <v>2</v>
      </c>
      <c r="V67">
        <f aca="true" t="shared" si="41" ref="V67:AP67">V15</f>
        <v>2</v>
      </c>
      <c r="W67">
        <f t="shared" si="41"/>
        <v>3</v>
      </c>
      <c r="X67">
        <f t="shared" si="41"/>
        <v>2</v>
      </c>
      <c r="Y67">
        <f t="shared" si="41"/>
        <v>2</v>
      </c>
      <c r="Z67">
        <f t="shared" si="41"/>
        <v>3</v>
      </c>
      <c r="AA67">
        <f t="shared" si="41"/>
        <v>4</v>
      </c>
      <c r="AB67">
        <f t="shared" si="41"/>
        <v>3</v>
      </c>
      <c r="AC67">
        <f t="shared" si="41"/>
        <v>3</v>
      </c>
      <c r="AD67">
        <f t="shared" si="41"/>
        <v>3</v>
      </c>
      <c r="AE67">
        <f t="shared" si="41"/>
        <v>2</v>
      </c>
      <c r="AF67">
        <f t="shared" si="41"/>
        <v>2</v>
      </c>
      <c r="AG67">
        <f t="shared" si="41"/>
        <v>2</v>
      </c>
      <c r="AH67">
        <f t="shared" si="41"/>
        <v>2</v>
      </c>
      <c r="AI67">
        <f t="shared" si="41"/>
        <v>2</v>
      </c>
      <c r="AJ67">
        <f t="shared" si="41"/>
        <v>3</v>
      </c>
      <c r="AK67">
        <f t="shared" si="41"/>
        <v>2</v>
      </c>
      <c r="AL67">
        <f t="shared" si="41"/>
        <v>2</v>
      </c>
      <c r="AM67">
        <f t="shared" si="41"/>
        <v>1</v>
      </c>
      <c r="AN67">
        <f t="shared" si="41"/>
        <v>2</v>
      </c>
      <c r="AO67">
        <f t="shared" si="41"/>
        <v>1</v>
      </c>
      <c r="AP67">
        <f t="shared" si="41"/>
        <v>2</v>
      </c>
    </row>
    <row r="68" spans="1:42" ht="12.75">
      <c r="A68" t="str">
        <f aca="true" t="shared" si="42" ref="A68:U68">A21</f>
        <v>G</v>
      </c>
      <c r="B68" t="str">
        <f t="shared" si="42"/>
        <v>Auffassungsgabe</v>
      </c>
      <c r="C68">
        <f t="shared" si="42"/>
        <v>3</v>
      </c>
      <c r="D68">
        <f t="shared" si="42"/>
        <v>3</v>
      </c>
      <c r="E68">
        <f t="shared" si="42"/>
        <v>3</v>
      </c>
      <c r="F68">
        <f t="shared" si="42"/>
        <v>3</v>
      </c>
      <c r="G68">
        <f t="shared" si="42"/>
        <v>3</v>
      </c>
      <c r="H68">
        <f t="shared" si="42"/>
        <v>2</v>
      </c>
      <c r="I68">
        <f t="shared" si="42"/>
        <v>2</v>
      </c>
      <c r="J68">
        <f t="shared" si="42"/>
        <v>4</v>
      </c>
      <c r="K68">
        <f t="shared" si="42"/>
        <v>3</v>
      </c>
      <c r="L68">
        <f t="shared" si="42"/>
        <v>3</v>
      </c>
      <c r="M68">
        <f t="shared" si="42"/>
        <v>1</v>
      </c>
      <c r="N68">
        <f t="shared" si="42"/>
        <v>3</v>
      </c>
      <c r="O68">
        <f t="shared" si="42"/>
        <v>2</v>
      </c>
      <c r="P68">
        <f t="shared" si="42"/>
        <v>3</v>
      </c>
      <c r="Q68">
        <f t="shared" si="42"/>
        <v>2</v>
      </c>
      <c r="R68">
        <f t="shared" si="42"/>
        <v>3</v>
      </c>
      <c r="S68">
        <f t="shared" si="42"/>
        <v>2</v>
      </c>
      <c r="T68">
        <f t="shared" si="42"/>
        <v>3</v>
      </c>
      <c r="U68">
        <f t="shared" si="42"/>
        <v>2</v>
      </c>
      <c r="V68">
        <f aca="true" t="shared" si="43" ref="V68:AP68">V21</f>
        <v>2</v>
      </c>
      <c r="W68">
        <f t="shared" si="43"/>
        <v>3</v>
      </c>
      <c r="X68">
        <f t="shared" si="43"/>
        <v>2</v>
      </c>
      <c r="Y68">
        <f t="shared" si="43"/>
        <v>2</v>
      </c>
      <c r="Z68">
        <f t="shared" si="43"/>
        <v>4</v>
      </c>
      <c r="AA68">
        <f t="shared" si="43"/>
        <v>3</v>
      </c>
      <c r="AB68">
        <f t="shared" si="43"/>
        <v>3</v>
      </c>
      <c r="AC68">
        <f t="shared" si="43"/>
        <v>3</v>
      </c>
      <c r="AD68">
        <f t="shared" si="43"/>
        <v>2</v>
      </c>
      <c r="AE68">
        <f t="shared" si="43"/>
        <v>3</v>
      </c>
      <c r="AF68">
        <f t="shared" si="43"/>
        <v>2</v>
      </c>
      <c r="AG68">
        <f t="shared" si="43"/>
        <v>2</v>
      </c>
      <c r="AH68">
        <f t="shared" si="43"/>
        <v>2</v>
      </c>
      <c r="AI68">
        <f t="shared" si="43"/>
        <v>2</v>
      </c>
      <c r="AJ68">
        <f t="shared" si="43"/>
        <v>2</v>
      </c>
      <c r="AK68">
        <f t="shared" si="43"/>
        <v>3</v>
      </c>
      <c r="AL68">
        <f t="shared" si="43"/>
        <v>2</v>
      </c>
      <c r="AM68">
        <f t="shared" si="43"/>
        <v>3</v>
      </c>
      <c r="AN68">
        <f t="shared" si="43"/>
        <v>2</v>
      </c>
      <c r="AO68">
        <f t="shared" si="43"/>
        <v>3</v>
      </c>
      <c r="AP68">
        <f t="shared" si="43"/>
        <v>2</v>
      </c>
    </row>
    <row r="69" spans="1:42" ht="12.75">
      <c r="A69" t="str">
        <f aca="true" t="shared" si="44" ref="A69:U69">A22</f>
        <v>H</v>
      </c>
      <c r="B69" t="str">
        <f t="shared" si="44"/>
        <v>Merkfähigkeit</v>
      </c>
      <c r="C69">
        <f t="shared" si="44"/>
        <v>3</v>
      </c>
      <c r="D69">
        <f t="shared" si="44"/>
        <v>3</v>
      </c>
      <c r="E69">
        <f t="shared" si="44"/>
        <v>3</v>
      </c>
      <c r="F69">
        <f t="shared" si="44"/>
        <v>2</v>
      </c>
      <c r="G69">
        <f t="shared" si="44"/>
        <v>4</v>
      </c>
      <c r="H69">
        <f t="shared" si="44"/>
        <v>3</v>
      </c>
      <c r="I69">
        <f t="shared" si="44"/>
        <v>1</v>
      </c>
      <c r="J69">
        <f t="shared" si="44"/>
        <v>1</v>
      </c>
      <c r="K69">
        <f t="shared" si="44"/>
        <v>3</v>
      </c>
      <c r="L69">
        <f t="shared" si="44"/>
        <v>4</v>
      </c>
      <c r="M69">
        <f t="shared" si="44"/>
        <v>4</v>
      </c>
      <c r="N69">
        <f t="shared" si="44"/>
        <v>3</v>
      </c>
      <c r="O69">
        <f t="shared" si="44"/>
        <v>4</v>
      </c>
      <c r="P69">
        <f t="shared" si="44"/>
        <v>3</v>
      </c>
      <c r="Q69">
        <f t="shared" si="44"/>
        <v>3</v>
      </c>
      <c r="R69">
        <f t="shared" si="44"/>
        <v>4</v>
      </c>
      <c r="S69">
        <f t="shared" si="44"/>
        <v>3</v>
      </c>
      <c r="T69">
        <f t="shared" si="44"/>
        <v>3</v>
      </c>
      <c r="U69">
        <f t="shared" si="44"/>
        <v>3</v>
      </c>
      <c r="V69">
        <f aca="true" t="shared" si="45" ref="V69:AP69">V22</f>
        <v>4</v>
      </c>
      <c r="W69">
        <f t="shared" si="45"/>
        <v>4</v>
      </c>
      <c r="X69">
        <f t="shared" si="45"/>
        <v>1</v>
      </c>
      <c r="Y69">
        <f t="shared" si="45"/>
        <v>1</v>
      </c>
      <c r="Z69">
        <f t="shared" si="45"/>
        <v>3</v>
      </c>
      <c r="AA69">
        <f t="shared" si="45"/>
        <v>3</v>
      </c>
      <c r="AB69">
        <f t="shared" si="45"/>
        <v>3</v>
      </c>
      <c r="AC69">
        <f t="shared" si="45"/>
        <v>2</v>
      </c>
      <c r="AD69">
        <f t="shared" si="45"/>
        <v>3</v>
      </c>
      <c r="AE69">
        <f t="shared" si="45"/>
        <v>2</v>
      </c>
      <c r="AF69">
        <f t="shared" si="45"/>
        <v>2</v>
      </c>
      <c r="AG69">
        <f t="shared" si="45"/>
        <v>4</v>
      </c>
      <c r="AH69">
        <f t="shared" si="45"/>
        <v>3</v>
      </c>
      <c r="AI69">
        <f t="shared" si="45"/>
        <v>2</v>
      </c>
      <c r="AJ69">
        <f t="shared" si="45"/>
        <v>4</v>
      </c>
      <c r="AK69">
        <f t="shared" si="45"/>
        <v>2</v>
      </c>
      <c r="AL69">
        <f t="shared" si="45"/>
        <v>2</v>
      </c>
      <c r="AM69">
        <f t="shared" si="45"/>
        <v>1</v>
      </c>
      <c r="AN69">
        <f t="shared" si="45"/>
        <v>3</v>
      </c>
      <c r="AO69">
        <f t="shared" si="45"/>
        <v>2</v>
      </c>
      <c r="AP69">
        <f t="shared" si="45"/>
        <v>3</v>
      </c>
    </row>
    <row r="70" spans="3:42" ht="12.75">
      <c r="C70">
        <f>SUM(C62:C69)</f>
        <v>19</v>
      </c>
      <c r="D70">
        <f aca="true" t="shared" si="46" ref="D70:U70">SUM(D62:D69)</f>
        <v>24</v>
      </c>
      <c r="E70">
        <f t="shared" si="46"/>
        <v>24</v>
      </c>
      <c r="F70">
        <f t="shared" si="46"/>
        <v>21</v>
      </c>
      <c r="G70">
        <f t="shared" si="46"/>
        <v>28</v>
      </c>
      <c r="H70">
        <f t="shared" si="46"/>
        <v>24</v>
      </c>
      <c r="I70">
        <f t="shared" si="46"/>
        <v>21</v>
      </c>
      <c r="J70">
        <f t="shared" si="46"/>
        <v>22</v>
      </c>
      <c r="K70">
        <f t="shared" si="46"/>
        <v>29</v>
      </c>
      <c r="L70">
        <f t="shared" si="46"/>
        <v>23</v>
      </c>
      <c r="M70">
        <f t="shared" si="46"/>
        <v>20</v>
      </c>
      <c r="N70">
        <f t="shared" si="46"/>
        <v>24</v>
      </c>
      <c r="O70">
        <f t="shared" si="46"/>
        <v>25</v>
      </c>
      <c r="P70">
        <f t="shared" si="46"/>
        <v>24</v>
      </c>
      <c r="Q70">
        <f t="shared" si="46"/>
        <v>17</v>
      </c>
      <c r="R70">
        <f t="shared" si="46"/>
        <v>27</v>
      </c>
      <c r="S70">
        <f t="shared" si="46"/>
        <v>19</v>
      </c>
      <c r="T70">
        <f t="shared" si="46"/>
        <v>17</v>
      </c>
      <c r="U70">
        <f t="shared" si="46"/>
        <v>19</v>
      </c>
      <c r="V70">
        <f aca="true" t="shared" si="47" ref="V70:AP70">SUM(V62:V69)</f>
        <v>28</v>
      </c>
      <c r="W70">
        <f t="shared" si="47"/>
        <v>22</v>
      </c>
      <c r="X70">
        <f t="shared" si="47"/>
        <v>20</v>
      </c>
      <c r="Y70">
        <f t="shared" si="47"/>
        <v>19</v>
      </c>
      <c r="Z70">
        <f t="shared" si="47"/>
        <v>25</v>
      </c>
      <c r="AA70">
        <f t="shared" si="47"/>
        <v>28</v>
      </c>
      <c r="AB70">
        <f t="shared" si="47"/>
        <v>24</v>
      </c>
      <c r="AC70">
        <f t="shared" si="47"/>
        <v>17</v>
      </c>
      <c r="AD70">
        <f t="shared" si="47"/>
        <v>24</v>
      </c>
      <c r="AE70">
        <f t="shared" si="47"/>
        <v>19</v>
      </c>
      <c r="AF70">
        <f t="shared" si="47"/>
        <v>16</v>
      </c>
      <c r="AG70">
        <f t="shared" si="47"/>
        <v>15</v>
      </c>
      <c r="AH70">
        <f t="shared" si="47"/>
        <v>23</v>
      </c>
      <c r="AI70">
        <f t="shared" si="47"/>
        <v>16</v>
      </c>
      <c r="AJ70">
        <f t="shared" si="47"/>
        <v>27</v>
      </c>
      <c r="AK70">
        <f t="shared" si="47"/>
        <v>23</v>
      </c>
      <c r="AL70">
        <f t="shared" si="47"/>
        <v>21</v>
      </c>
      <c r="AM70">
        <f t="shared" si="47"/>
        <v>17</v>
      </c>
      <c r="AN70">
        <f t="shared" si="47"/>
        <v>22</v>
      </c>
      <c r="AO70">
        <f t="shared" si="47"/>
        <v>22</v>
      </c>
      <c r="AP70">
        <f t="shared" si="47"/>
        <v>19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Y41"/>
  <sheetViews>
    <sheetView zoomScalePageLayoutView="0" workbookViewId="0" topLeftCell="A1">
      <selection activeCell="A12" sqref="A12:B12"/>
    </sheetView>
  </sheetViews>
  <sheetFormatPr defaultColWidth="11.421875" defaultRowHeight="12.75"/>
  <cols>
    <col min="1" max="1" width="14.28125" style="0" bestFit="1" customWidth="1"/>
    <col min="2" max="2" width="25.8515625" style="0" bestFit="1" customWidth="1"/>
    <col min="3" max="3" width="4.00390625" style="0" bestFit="1" customWidth="1"/>
    <col min="4" max="11" width="2.00390625" style="0" customWidth="1"/>
    <col min="12" max="101" width="3.00390625" style="0" customWidth="1"/>
    <col min="102" max="129" width="4.00390625" style="0" customWidth="1"/>
  </cols>
  <sheetData>
    <row r="1" spans="3:129" ht="12.75"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  <c r="AY1">
        <v>49</v>
      </c>
      <c r="AZ1">
        <v>50</v>
      </c>
      <c r="BA1">
        <v>51</v>
      </c>
      <c r="BB1">
        <v>52</v>
      </c>
      <c r="BC1">
        <v>53</v>
      </c>
      <c r="BD1">
        <v>54</v>
      </c>
      <c r="BE1">
        <v>55</v>
      </c>
      <c r="BF1">
        <v>56</v>
      </c>
      <c r="BG1">
        <v>57</v>
      </c>
      <c r="BH1">
        <v>58</v>
      </c>
      <c r="BI1">
        <v>59</v>
      </c>
      <c r="BJ1">
        <v>60</v>
      </c>
      <c r="BK1">
        <v>61</v>
      </c>
      <c r="BL1">
        <v>62</v>
      </c>
      <c r="BM1">
        <v>63</v>
      </c>
      <c r="BN1">
        <v>64</v>
      </c>
      <c r="BO1">
        <v>65</v>
      </c>
      <c r="BP1">
        <v>66</v>
      </c>
      <c r="BQ1">
        <v>67</v>
      </c>
      <c r="BR1">
        <v>68</v>
      </c>
      <c r="BS1">
        <v>69</v>
      </c>
      <c r="BT1">
        <v>70</v>
      </c>
      <c r="BU1">
        <v>71</v>
      </c>
      <c r="BV1">
        <v>72</v>
      </c>
      <c r="BW1">
        <v>73</v>
      </c>
      <c r="BX1">
        <v>74</v>
      </c>
      <c r="BY1">
        <v>75</v>
      </c>
      <c r="BZ1">
        <v>76</v>
      </c>
      <c r="CA1">
        <v>77</v>
      </c>
      <c r="CB1">
        <v>78</v>
      </c>
      <c r="CC1">
        <v>79</v>
      </c>
      <c r="CD1">
        <v>80</v>
      </c>
      <c r="CE1">
        <v>81</v>
      </c>
      <c r="CF1">
        <v>82</v>
      </c>
      <c r="CG1">
        <v>83</v>
      </c>
      <c r="CH1">
        <v>84</v>
      </c>
      <c r="CI1">
        <v>85</v>
      </c>
      <c r="CJ1">
        <v>86</v>
      </c>
      <c r="CK1">
        <v>87</v>
      </c>
      <c r="CL1">
        <v>88</v>
      </c>
      <c r="CM1">
        <v>89</v>
      </c>
      <c r="CN1">
        <v>90</v>
      </c>
      <c r="CO1">
        <v>91</v>
      </c>
      <c r="CP1">
        <v>92</v>
      </c>
      <c r="CQ1">
        <v>93</v>
      </c>
      <c r="CR1">
        <v>94</v>
      </c>
      <c r="CS1">
        <v>95</v>
      </c>
      <c r="CT1">
        <v>96</v>
      </c>
      <c r="CU1">
        <v>97</v>
      </c>
      <c r="CV1">
        <v>98</v>
      </c>
      <c r="CW1">
        <v>99</v>
      </c>
      <c r="CX1">
        <v>100</v>
      </c>
      <c r="CY1">
        <v>101</v>
      </c>
      <c r="CZ1">
        <v>102</v>
      </c>
      <c r="DA1">
        <v>103</v>
      </c>
      <c r="DB1">
        <v>104</v>
      </c>
      <c r="DC1">
        <v>105</v>
      </c>
      <c r="DD1">
        <v>106</v>
      </c>
      <c r="DE1">
        <v>107</v>
      </c>
      <c r="DF1">
        <v>108</v>
      </c>
      <c r="DG1">
        <v>109</v>
      </c>
      <c r="DH1">
        <v>110</v>
      </c>
      <c r="DI1">
        <v>111</v>
      </c>
      <c r="DJ1">
        <v>112</v>
      </c>
      <c r="DK1">
        <v>113</v>
      </c>
      <c r="DL1">
        <v>114</v>
      </c>
      <c r="DM1">
        <v>115</v>
      </c>
      <c r="DN1">
        <v>116</v>
      </c>
      <c r="DO1">
        <v>117</v>
      </c>
      <c r="DP1">
        <v>118</v>
      </c>
      <c r="DQ1">
        <v>119</v>
      </c>
      <c r="DR1">
        <v>120</v>
      </c>
      <c r="DS1">
        <v>121</v>
      </c>
      <c r="DT1">
        <v>122</v>
      </c>
      <c r="DU1">
        <v>123</v>
      </c>
      <c r="DV1">
        <v>124</v>
      </c>
      <c r="DW1">
        <v>125</v>
      </c>
      <c r="DX1">
        <v>126</v>
      </c>
      <c r="DY1">
        <v>127</v>
      </c>
    </row>
    <row r="2" ht="12.75">
      <c r="A2" t="s">
        <v>0</v>
      </c>
    </row>
    <row r="3" spans="1:42" ht="12.75">
      <c r="A3" t="s">
        <v>1</v>
      </c>
      <c r="B3" t="s">
        <v>2</v>
      </c>
      <c r="C3">
        <v>3</v>
      </c>
      <c r="D3">
        <v>3</v>
      </c>
      <c r="E3">
        <v>3</v>
      </c>
      <c r="F3">
        <v>3</v>
      </c>
      <c r="G3">
        <v>2</v>
      </c>
      <c r="H3">
        <v>3</v>
      </c>
      <c r="I3">
        <v>2</v>
      </c>
      <c r="J3">
        <v>3</v>
      </c>
      <c r="K3">
        <v>4</v>
      </c>
      <c r="L3">
        <v>3</v>
      </c>
      <c r="M3">
        <v>3</v>
      </c>
      <c r="N3">
        <v>3</v>
      </c>
      <c r="O3">
        <v>2</v>
      </c>
      <c r="P3">
        <v>3</v>
      </c>
      <c r="Q3">
        <v>4</v>
      </c>
      <c r="R3">
        <v>2</v>
      </c>
      <c r="S3">
        <v>3</v>
      </c>
      <c r="T3">
        <v>3</v>
      </c>
      <c r="U3">
        <v>4</v>
      </c>
      <c r="V3">
        <v>2</v>
      </c>
      <c r="W3">
        <v>2</v>
      </c>
      <c r="X3">
        <v>2</v>
      </c>
      <c r="Y3">
        <v>2</v>
      </c>
      <c r="Z3">
        <v>3</v>
      </c>
      <c r="AA3">
        <v>2</v>
      </c>
      <c r="AB3">
        <v>2</v>
      </c>
      <c r="AC3">
        <v>2</v>
      </c>
      <c r="AD3">
        <v>2</v>
      </c>
      <c r="AE3">
        <v>4</v>
      </c>
      <c r="AF3">
        <v>3</v>
      </c>
      <c r="AG3">
        <v>2</v>
      </c>
      <c r="AH3">
        <v>2</v>
      </c>
      <c r="AI3">
        <v>2</v>
      </c>
      <c r="AJ3">
        <v>3</v>
      </c>
      <c r="AK3">
        <v>3</v>
      </c>
      <c r="AL3">
        <v>2</v>
      </c>
      <c r="AM3">
        <v>2</v>
      </c>
      <c r="AN3">
        <v>2</v>
      </c>
      <c r="AO3">
        <v>3</v>
      </c>
      <c r="AP3">
        <v>4</v>
      </c>
    </row>
    <row r="4" spans="1:42" ht="12.75">
      <c r="A4" t="s">
        <v>3</v>
      </c>
      <c r="B4" t="s">
        <v>4</v>
      </c>
      <c r="C4">
        <v>3</v>
      </c>
      <c r="D4">
        <v>2</v>
      </c>
      <c r="E4">
        <v>2</v>
      </c>
      <c r="F4">
        <v>3</v>
      </c>
      <c r="G4">
        <v>1</v>
      </c>
      <c r="H4">
        <v>3</v>
      </c>
      <c r="I4">
        <v>2</v>
      </c>
      <c r="J4">
        <v>3</v>
      </c>
      <c r="K4">
        <v>3</v>
      </c>
      <c r="L4">
        <v>3</v>
      </c>
      <c r="M4">
        <v>1</v>
      </c>
      <c r="N4">
        <v>3</v>
      </c>
      <c r="O4">
        <v>2</v>
      </c>
      <c r="P4">
        <v>2</v>
      </c>
      <c r="Q4">
        <v>3</v>
      </c>
      <c r="R4">
        <v>2</v>
      </c>
      <c r="S4">
        <v>4</v>
      </c>
      <c r="T4">
        <v>3</v>
      </c>
      <c r="U4">
        <v>3</v>
      </c>
      <c r="V4">
        <v>2</v>
      </c>
      <c r="W4">
        <v>2</v>
      </c>
      <c r="X4">
        <v>3</v>
      </c>
      <c r="Y4">
        <v>2</v>
      </c>
      <c r="Z4">
        <v>3</v>
      </c>
      <c r="AA4">
        <v>2</v>
      </c>
      <c r="AB4">
        <v>2</v>
      </c>
      <c r="AC4">
        <v>2</v>
      </c>
      <c r="AD4">
        <v>2</v>
      </c>
      <c r="AE4">
        <v>3</v>
      </c>
      <c r="AF4">
        <v>3</v>
      </c>
      <c r="AG4">
        <v>2</v>
      </c>
      <c r="AH4">
        <v>2</v>
      </c>
      <c r="AI4">
        <v>2</v>
      </c>
      <c r="AJ4">
        <v>3</v>
      </c>
      <c r="AK4">
        <v>3</v>
      </c>
      <c r="AL4">
        <v>2</v>
      </c>
      <c r="AM4">
        <v>2</v>
      </c>
      <c r="AN4">
        <v>2</v>
      </c>
      <c r="AO4">
        <v>3</v>
      </c>
      <c r="AP4">
        <v>3</v>
      </c>
    </row>
    <row r="5" spans="1:42" ht="12.75">
      <c r="A5" t="s">
        <v>5</v>
      </c>
      <c r="B5" t="s">
        <v>6</v>
      </c>
      <c r="C5">
        <v>3</v>
      </c>
      <c r="D5">
        <v>2</v>
      </c>
      <c r="E5">
        <v>3</v>
      </c>
      <c r="F5">
        <v>2</v>
      </c>
      <c r="G5">
        <v>1</v>
      </c>
      <c r="H5">
        <v>3</v>
      </c>
      <c r="I5">
        <v>2</v>
      </c>
      <c r="J5">
        <v>2</v>
      </c>
      <c r="K5">
        <v>4</v>
      </c>
      <c r="L5">
        <v>2</v>
      </c>
      <c r="M5">
        <v>1</v>
      </c>
      <c r="N5">
        <v>2</v>
      </c>
      <c r="O5">
        <v>2</v>
      </c>
      <c r="P5">
        <v>3</v>
      </c>
      <c r="Q5">
        <v>3</v>
      </c>
      <c r="R5">
        <v>2</v>
      </c>
      <c r="S5">
        <v>4</v>
      </c>
      <c r="T5">
        <v>2</v>
      </c>
      <c r="U5">
        <v>3</v>
      </c>
      <c r="V5">
        <v>2</v>
      </c>
      <c r="W5">
        <v>2</v>
      </c>
      <c r="X5">
        <v>2</v>
      </c>
      <c r="Y5">
        <v>3</v>
      </c>
      <c r="Z5">
        <v>2</v>
      </c>
      <c r="AA5">
        <v>2</v>
      </c>
      <c r="AB5">
        <v>1</v>
      </c>
      <c r="AC5">
        <v>2</v>
      </c>
      <c r="AD5">
        <v>2</v>
      </c>
      <c r="AE5">
        <v>3</v>
      </c>
      <c r="AF5">
        <v>3</v>
      </c>
      <c r="AG5">
        <v>2</v>
      </c>
      <c r="AH5">
        <v>2</v>
      </c>
      <c r="AI5">
        <v>2</v>
      </c>
      <c r="AJ5">
        <v>3</v>
      </c>
      <c r="AK5">
        <v>3</v>
      </c>
      <c r="AL5">
        <v>2</v>
      </c>
      <c r="AM5">
        <v>1</v>
      </c>
      <c r="AN5">
        <v>2</v>
      </c>
      <c r="AO5">
        <v>2</v>
      </c>
      <c r="AP5">
        <v>3</v>
      </c>
    </row>
    <row r="6" spans="1:42" ht="12.75">
      <c r="A6" t="s">
        <v>7</v>
      </c>
      <c r="B6" t="s">
        <v>8</v>
      </c>
      <c r="C6">
        <v>2</v>
      </c>
      <c r="D6">
        <v>1</v>
      </c>
      <c r="E6">
        <v>2</v>
      </c>
      <c r="F6">
        <v>2</v>
      </c>
      <c r="G6">
        <v>1</v>
      </c>
      <c r="H6">
        <v>3</v>
      </c>
      <c r="I6">
        <v>2</v>
      </c>
      <c r="J6">
        <v>3</v>
      </c>
      <c r="K6">
        <v>4</v>
      </c>
      <c r="L6">
        <v>3</v>
      </c>
      <c r="M6">
        <v>1</v>
      </c>
      <c r="N6">
        <v>2</v>
      </c>
      <c r="O6">
        <v>3</v>
      </c>
      <c r="P6">
        <v>2</v>
      </c>
      <c r="Q6">
        <v>3</v>
      </c>
      <c r="R6">
        <v>2</v>
      </c>
      <c r="S6">
        <v>4</v>
      </c>
      <c r="T6">
        <v>2</v>
      </c>
      <c r="U6">
        <v>3</v>
      </c>
      <c r="V6">
        <v>2</v>
      </c>
      <c r="W6">
        <v>3</v>
      </c>
      <c r="X6">
        <v>2</v>
      </c>
      <c r="Y6">
        <v>2</v>
      </c>
      <c r="Z6">
        <v>3</v>
      </c>
      <c r="AA6">
        <v>2</v>
      </c>
      <c r="AB6">
        <v>1</v>
      </c>
      <c r="AC6">
        <v>2</v>
      </c>
      <c r="AD6">
        <v>1</v>
      </c>
      <c r="AE6">
        <v>3</v>
      </c>
      <c r="AF6">
        <v>3</v>
      </c>
      <c r="AG6">
        <v>2</v>
      </c>
      <c r="AH6">
        <v>2</v>
      </c>
      <c r="AI6">
        <v>2</v>
      </c>
      <c r="AJ6">
        <v>3</v>
      </c>
      <c r="AK6">
        <v>2</v>
      </c>
      <c r="AL6">
        <v>1</v>
      </c>
      <c r="AM6">
        <v>2</v>
      </c>
      <c r="AN6">
        <v>2</v>
      </c>
      <c r="AO6">
        <v>2</v>
      </c>
      <c r="AP6">
        <v>3</v>
      </c>
    </row>
    <row r="7" spans="1:42" ht="12.75">
      <c r="A7" t="s">
        <v>9</v>
      </c>
      <c r="B7" t="s">
        <v>10</v>
      </c>
      <c r="C7">
        <v>2</v>
      </c>
      <c r="D7">
        <v>2</v>
      </c>
      <c r="E7">
        <v>2</v>
      </c>
      <c r="F7">
        <v>2</v>
      </c>
      <c r="G7">
        <v>2</v>
      </c>
      <c r="H7">
        <v>3</v>
      </c>
      <c r="I7">
        <v>2</v>
      </c>
      <c r="J7">
        <v>3</v>
      </c>
      <c r="K7">
        <v>4</v>
      </c>
      <c r="L7">
        <v>3</v>
      </c>
      <c r="M7">
        <v>2</v>
      </c>
      <c r="N7">
        <v>2</v>
      </c>
      <c r="O7">
        <v>2</v>
      </c>
      <c r="P7">
        <v>2</v>
      </c>
      <c r="Q7">
        <v>3</v>
      </c>
      <c r="R7">
        <v>2</v>
      </c>
      <c r="S7">
        <v>3</v>
      </c>
      <c r="T7">
        <v>3</v>
      </c>
      <c r="U7">
        <v>2</v>
      </c>
      <c r="V7">
        <v>2</v>
      </c>
      <c r="W7">
        <v>2</v>
      </c>
      <c r="X7">
        <v>2</v>
      </c>
      <c r="Y7">
        <v>3</v>
      </c>
      <c r="Z7">
        <v>3</v>
      </c>
      <c r="AA7">
        <v>2</v>
      </c>
      <c r="AB7">
        <v>2</v>
      </c>
      <c r="AC7">
        <v>2</v>
      </c>
      <c r="AD7">
        <v>2</v>
      </c>
      <c r="AE7">
        <v>3</v>
      </c>
      <c r="AF7">
        <v>3</v>
      </c>
      <c r="AG7">
        <v>2</v>
      </c>
      <c r="AH7">
        <v>2</v>
      </c>
      <c r="AI7">
        <v>2</v>
      </c>
      <c r="AJ7">
        <v>3</v>
      </c>
      <c r="AK7">
        <v>3</v>
      </c>
      <c r="AL7">
        <v>2</v>
      </c>
      <c r="AM7">
        <v>2</v>
      </c>
      <c r="AN7">
        <v>2</v>
      </c>
      <c r="AO7">
        <v>3</v>
      </c>
      <c r="AP7">
        <v>3</v>
      </c>
    </row>
    <row r="8" spans="1:42" ht="12.75">
      <c r="A8" t="s">
        <v>11</v>
      </c>
      <c r="B8" t="s">
        <v>12</v>
      </c>
      <c r="C8">
        <v>3</v>
      </c>
      <c r="D8">
        <v>2</v>
      </c>
      <c r="E8">
        <v>3</v>
      </c>
      <c r="F8">
        <v>3</v>
      </c>
      <c r="G8">
        <v>3</v>
      </c>
      <c r="H8">
        <v>3</v>
      </c>
      <c r="I8">
        <v>3</v>
      </c>
      <c r="J8">
        <v>3</v>
      </c>
      <c r="K8">
        <v>3</v>
      </c>
      <c r="L8">
        <v>3</v>
      </c>
      <c r="M8">
        <v>3</v>
      </c>
      <c r="N8">
        <v>3</v>
      </c>
      <c r="O8">
        <v>3</v>
      </c>
      <c r="P8">
        <v>3</v>
      </c>
      <c r="Q8">
        <v>3</v>
      </c>
      <c r="R8">
        <v>3</v>
      </c>
      <c r="S8">
        <v>3</v>
      </c>
      <c r="T8">
        <v>3</v>
      </c>
      <c r="U8">
        <v>3</v>
      </c>
      <c r="V8">
        <v>2</v>
      </c>
      <c r="W8">
        <v>2</v>
      </c>
      <c r="X8">
        <v>3</v>
      </c>
      <c r="Y8">
        <v>2</v>
      </c>
      <c r="Z8">
        <v>2</v>
      </c>
      <c r="AA8">
        <v>2</v>
      </c>
      <c r="AB8">
        <v>3</v>
      </c>
      <c r="AC8">
        <v>2</v>
      </c>
      <c r="AD8">
        <v>3</v>
      </c>
      <c r="AE8">
        <v>3</v>
      </c>
      <c r="AF8">
        <v>2</v>
      </c>
      <c r="AG8">
        <v>2</v>
      </c>
      <c r="AH8">
        <v>2</v>
      </c>
      <c r="AI8">
        <v>2</v>
      </c>
      <c r="AJ8">
        <v>3</v>
      </c>
      <c r="AK8">
        <v>3</v>
      </c>
      <c r="AL8">
        <v>3</v>
      </c>
      <c r="AM8">
        <v>3</v>
      </c>
      <c r="AN8">
        <v>2</v>
      </c>
      <c r="AO8">
        <v>2</v>
      </c>
      <c r="AP8">
        <v>3</v>
      </c>
    </row>
    <row r="9" spans="1:42" ht="12.75">
      <c r="A9" t="s">
        <v>13</v>
      </c>
      <c r="B9" t="s">
        <v>14</v>
      </c>
      <c r="C9">
        <v>3</v>
      </c>
      <c r="D9">
        <v>3</v>
      </c>
      <c r="E9">
        <v>3</v>
      </c>
      <c r="F9">
        <v>3</v>
      </c>
      <c r="G9">
        <v>3</v>
      </c>
      <c r="H9">
        <v>3</v>
      </c>
      <c r="I9">
        <v>3</v>
      </c>
      <c r="J9">
        <v>2</v>
      </c>
      <c r="K9">
        <v>3</v>
      </c>
      <c r="L9">
        <v>3</v>
      </c>
      <c r="M9">
        <v>3</v>
      </c>
      <c r="N9">
        <v>3</v>
      </c>
      <c r="O9">
        <v>3</v>
      </c>
      <c r="P9">
        <v>3</v>
      </c>
      <c r="Q9">
        <v>3</v>
      </c>
      <c r="R9">
        <v>3</v>
      </c>
      <c r="S9">
        <v>3</v>
      </c>
      <c r="T9">
        <v>3</v>
      </c>
      <c r="U9">
        <v>3</v>
      </c>
      <c r="V9">
        <v>2</v>
      </c>
      <c r="W9">
        <v>2</v>
      </c>
      <c r="X9">
        <v>3</v>
      </c>
      <c r="Y9">
        <v>2</v>
      </c>
      <c r="Z9">
        <v>3</v>
      </c>
      <c r="AA9">
        <v>2</v>
      </c>
      <c r="AB9">
        <v>3</v>
      </c>
      <c r="AC9">
        <v>2</v>
      </c>
      <c r="AD9">
        <v>3</v>
      </c>
      <c r="AE9">
        <v>3</v>
      </c>
      <c r="AF9">
        <v>2</v>
      </c>
      <c r="AG9">
        <v>2</v>
      </c>
      <c r="AH9">
        <v>2</v>
      </c>
      <c r="AI9">
        <v>2</v>
      </c>
      <c r="AJ9">
        <v>3</v>
      </c>
      <c r="AK9">
        <v>2</v>
      </c>
      <c r="AL9">
        <v>2</v>
      </c>
      <c r="AM9">
        <v>3</v>
      </c>
      <c r="AN9">
        <v>2</v>
      </c>
      <c r="AO9">
        <v>3</v>
      </c>
      <c r="AP9">
        <v>3</v>
      </c>
    </row>
    <row r="10" spans="1:42" ht="12.75">
      <c r="A10" t="s">
        <v>15</v>
      </c>
      <c r="B10" t="s">
        <v>16</v>
      </c>
      <c r="C10">
        <v>2</v>
      </c>
      <c r="D10">
        <v>2</v>
      </c>
      <c r="E10">
        <v>2</v>
      </c>
      <c r="F10">
        <v>3</v>
      </c>
      <c r="G10">
        <v>2</v>
      </c>
      <c r="H10">
        <v>2</v>
      </c>
      <c r="I10">
        <v>2</v>
      </c>
      <c r="J10">
        <v>2</v>
      </c>
      <c r="K10">
        <v>3</v>
      </c>
      <c r="L10">
        <v>2</v>
      </c>
      <c r="M10">
        <v>2</v>
      </c>
      <c r="N10">
        <v>2</v>
      </c>
      <c r="O10">
        <v>2</v>
      </c>
      <c r="P10">
        <v>2</v>
      </c>
      <c r="Q10">
        <v>3</v>
      </c>
      <c r="R10">
        <v>1</v>
      </c>
      <c r="S10">
        <v>3</v>
      </c>
      <c r="T10">
        <v>2</v>
      </c>
      <c r="U10">
        <v>2</v>
      </c>
      <c r="V10">
        <v>2</v>
      </c>
      <c r="W10">
        <v>3</v>
      </c>
      <c r="X10">
        <v>2</v>
      </c>
      <c r="Y10">
        <v>3</v>
      </c>
      <c r="Z10">
        <v>3</v>
      </c>
      <c r="AA10">
        <v>2</v>
      </c>
      <c r="AB10">
        <v>2</v>
      </c>
      <c r="AC10">
        <v>2</v>
      </c>
      <c r="AD10">
        <v>2</v>
      </c>
      <c r="AE10">
        <v>3</v>
      </c>
      <c r="AF10">
        <v>4</v>
      </c>
      <c r="AG10">
        <v>2</v>
      </c>
      <c r="AH10">
        <v>2</v>
      </c>
      <c r="AI10">
        <v>2</v>
      </c>
      <c r="AJ10">
        <v>3</v>
      </c>
      <c r="AK10">
        <v>3</v>
      </c>
      <c r="AL10">
        <v>2</v>
      </c>
      <c r="AM10">
        <v>2</v>
      </c>
      <c r="AN10">
        <v>2</v>
      </c>
      <c r="AO10">
        <v>2</v>
      </c>
      <c r="AP10">
        <v>3</v>
      </c>
    </row>
    <row r="11" spans="1:42" ht="12.75">
      <c r="A11" t="s">
        <v>17</v>
      </c>
      <c r="B11" t="s">
        <v>18</v>
      </c>
      <c r="C11">
        <v>2</v>
      </c>
      <c r="D11">
        <v>1</v>
      </c>
      <c r="E11">
        <v>2</v>
      </c>
      <c r="F11">
        <v>3</v>
      </c>
      <c r="G11">
        <v>1</v>
      </c>
      <c r="H11">
        <v>3</v>
      </c>
      <c r="I11">
        <v>2</v>
      </c>
      <c r="J11">
        <v>3</v>
      </c>
      <c r="K11">
        <v>4</v>
      </c>
      <c r="L11">
        <v>2</v>
      </c>
      <c r="M11">
        <v>1</v>
      </c>
      <c r="N11">
        <v>2</v>
      </c>
      <c r="O11">
        <v>2</v>
      </c>
      <c r="P11">
        <v>2</v>
      </c>
      <c r="Q11">
        <v>3</v>
      </c>
      <c r="R11">
        <v>2</v>
      </c>
      <c r="S11">
        <v>4</v>
      </c>
      <c r="T11">
        <v>2</v>
      </c>
      <c r="U11">
        <v>3</v>
      </c>
      <c r="V11">
        <v>2</v>
      </c>
      <c r="W11">
        <v>2</v>
      </c>
      <c r="X11">
        <v>2</v>
      </c>
      <c r="Y11">
        <v>3</v>
      </c>
      <c r="Z11">
        <v>2</v>
      </c>
      <c r="AA11">
        <v>2</v>
      </c>
      <c r="AB11">
        <v>2</v>
      </c>
      <c r="AC11">
        <v>2</v>
      </c>
      <c r="AD11">
        <v>2</v>
      </c>
      <c r="AE11">
        <v>3</v>
      </c>
      <c r="AF11">
        <v>3</v>
      </c>
      <c r="AG11">
        <v>2</v>
      </c>
      <c r="AH11">
        <v>2</v>
      </c>
      <c r="AI11">
        <v>2</v>
      </c>
      <c r="AJ11">
        <v>3</v>
      </c>
      <c r="AK11">
        <v>3</v>
      </c>
      <c r="AL11">
        <v>1</v>
      </c>
      <c r="AM11">
        <v>1</v>
      </c>
      <c r="AN11">
        <v>2</v>
      </c>
      <c r="AO11">
        <v>3</v>
      </c>
      <c r="AP11">
        <v>4</v>
      </c>
    </row>
    <row r="12" spans="1:42" ht="12.75">
      <c r="A12" t="s">
        <v>19</v>
      </c>
      <c r="B12" t="s">
        <v>20</v>
      </c>
      <c r="C12">
        <v>3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3</v>
      </c>
      <c r="L12">
        <v>3</v>
      </c>
      <c r="M12">
        <v>2</v>
      </c>
      <c r="N12">
        <v>2</v>
      </c>
      <c r="O12">
        <v>3</v>
      </c>
      <c r="P12">
        <v>2</v>
      </c>
      <c r="Q12">
        <v>3</v>
      </c>
      <c r="R12">
        <v>2</v>
      </c>
      <c r="S12">
        <v>3</v>
      </c>
      <c r="T12">
        <v>2</v>
      </c>
      <c r="U12">
        <v>3</v>
      </c>
      <c r="V12">
        <v>2</v>
      </c>
      <c r="W12">
        <v>2</v>
      </c>
      <c r="X12">
        <v>2</v>
      </c>
      <c r="Y12">
        <v>2</v>
      </c>
      <c r="Z12">
        <v>3</v>
      </c>
      <c r="AA12">
        <v>2</v>
      </c>
      <c r="AB12">
        <v>1</v>
      </c>
      <c r="AC12">
        <v>2</v>
      </c>
      <c r="AD12">
        <v>2</v>
      </c>
      <c r="AE12">
        <v>3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3</v>
      </c>
      <c r="AP12">
        <v>3</v>
      </c>
    </row>
    <row r="13" ht="12.75">
      <c r="A13" t="s">
        <v>21</v>
      </c>
    </row>
    <row r="14" spans="1:42" ht="12.75">
      <c r="A14" t="s">
        <v>1</v>
      </c>
      <c r="B14" t="s">
        <v>22</v>
      </c>
      <c r="C14">
        <v>3</v>
      </c>
      <c r="D14">
        <v>2</v>
      </c>
      <c r="E14">
        <v>2</v>
      </c>
      <c r="F14">
        <v>3</v>
      </c>
      <c r="G14">
        <v>1</v>
      </c>
      <c r="H14">
        <v>2</v>
      </c>
      <c r="I14">
        <v>1</v>
      </c>
      <c r="J14">
        <v>3</v>
      </c>
      <c r="K14">
        <v>4</v>
      </c>
      <c r="L14">
        <v>2</v>
      </c>
      <c r="M14">
        <v>2</v>
      </c>
      <c r="N14">
        <v>2</v>
      </c>
      <c r="O14">
        <v>3</v>
      </c>
      <c r="P14">
        <v>2</v>
      </c>
      <c r="Q14">
        <v>3</v>
      </c>
      <c r="R14">
        <v>1</v>
      </c>
      <c r="S14">
        <v>4</v>
      </c>
      <c r="T14">
        <v>3</v>
      </c>
      <c r="U14">
        <v>3</v>
      </c>
      <c r="V14">
        <v>2</v>
      </c>
      <c r="W14">
        <v>2</v>
      </c>
      <c r="X14">
        <v>2</v>
      </c>
      <c r="Y14">
        <v>2</v>
      </c>
      <c r="Z14">
        <v>2</v>
      </c>
      <c r="AA14">
        <v>2</v>
      </c>
      <c r="AB14">
        <v>1</v>
      </c>
      <c r="AC14">
        <v>2</v>
      </c>
      <c r="AD14">
        <v>1</v>
      </c>
      <c r="AE14">
        <v>3</v>
      </c>
      <c r="AF14">
        <v>3</v>
      </c>
      <c r="AG14">
        <v>2</v>
      </c>
      <c r="AH14">
        <v>2</v>
      </c>
      <c r="AI14">
        <v>2</v>
      </c>
      <c r="AJ14">
        <v>3</v>
      </c>
      <c r="AK14">
        <v>3</v>
      </c>
      <c r="AL14">
        <v>1</v>
      </c>
      <c r="AM14">
        <v>2</v>
      </c>
      <c r="AN14">
        <v>2</v>
      </c>
      <c r="AO14">
        <v>3</v>
      </c>
      <c r="AP14">
        <v>2</v>
      </c>
    </row>
    <row r="15" spans="1:42" ht="12.75">
      <c r="A15" t="s">
        <v>3</v>
      </c>
      <c r="B15" t="s">
        <v>23</v>
      </c>
      <c r="C15">
        <v>3</v>
      </c>
      <c r="D15">
        <v>3</v>
      </c>
      <c r="E15">
        <v>2</v>
      </c>
      <c r="F15">
        <v>2</v>
      </c>
      <c r="G15">
        <v>2</v>
      </c>
      <c r="H15">
        <v>3</v>
      </c>
      <c r="I15">
        <v>2</v>
      </c>
      <c r="J15">
        <v>3</v>
      </c>
      <c r="K15">
        <v>3</v>
      </c>
      <c r="L15">
        <v>2</v>
      </c>
      <c r="M15">
        <v>2</v>
      </c>
      <c r="N15">
        <v>3</v>
      </c>
      <c r="O15">
        <v>2</v>
      </c>
      <c r="P15">
        <v>2</v>
      </c>
      <c r="Q15">
        <v>3</v>
      </c>
      <c r="R15">
        <v>2</v>
      </c>
      <c r="S15">
        <v>3</v>
      </c>
      <c r="T15">
        <v>3</v>
      </c>
      <c r="U15">
        <v>3</v>
      </c>
      <c r="V15">
        <v>2</v>
      </c>
      <c r="W15">
        <v>2</v>
      </c>
      <c r="X15">
        <v>3</v>
      </c>
      <c r="Y15">
        <v>2</v>
      </c>
      <c r="Z15">
        <v>3</v>
      </c>
      <c r="AA15">
        <v>2</v>
      </c>
      <c r="AB15">
        <v>2</v>
      </c>
      <c r="AC15">
        <v>2</v>
      </c>
      <c r="AD15">
        <v>2</v>
      </c>
      <c r="AE15">
        <v>3</v>
      </c>
      <c r="AF15">
        <v>3</v>
      </c>
      <c r="AG15">
        <v>2</v>
      </c>
      <c r="AH15">
        <v>2</v>
      </c>
      <c r="AI15">
        <v>2</v>
      </c>
      <c r="AJ15">
        <v>3</v>
      </c>
      <c r="AK15">
        <v>3</v>
      </c>
      <c r="AL15">
        <v>2</v>
      </c>
      <c r="AM15">
        <v>1</v>
      </c>
      <c r="AN15">
        <v>2</v>
      </c>
      <c r="AO15">
        <v>3</v>
      </c>
      <c r="AP15">
        <v>3</v>
      </c>
    </row>
    <row r="16" spans="1:42" ht="12.75">
      <c r="A16" t="s">
        <v>5</v>
      </c>
      <c r="B16" t="s">
        <v>24</v>
      </c>
      <c r="C16">
        <v>3</v>
      </c>
      <c r="D16">
        <v>3</v>
      </c>
      <c r="E16">
        <v>2</v>
      </c>
      <c r="F16">
        <v>2</v>
      </c>
      <c r="G16">
        <v>1</v>
      </c>
      <c r="H16">
        <v>3</v>
      </c>
      <c r="I16">
        <v>2</v>
      </c>
      <c r="J16">
        <v>3</v>
      </c>
      <c r="K16">
        <v>4</v>
      </c>
      <c r="L16">
        <v>2</v>
      </c>
      <c r="M16">
        <v>2</v>
      </c>
      <c r="N16">
        <v>3</v>
      </c>
      <c r="O16">
        <v>2</v>
      </c>
      <c r="P16">
        <v>2</v>
      </c>
      <c r="Q16">
        <v>3</v>
      </c>
      <c r="R16">
        <v>2</v>
      </c>
      <c r="S16">
        <v>3</v>
      </c>
      <c r="T16">
        <v>3</v>
      </c>
      <c r="U16">
        <v>3</v>
      </c>
      <c r="V16">
        <v>2</v>
      </c>
      <c r="W16">
        <v>2</v>
      </c>
      <c r="X16">
        <v>2</v>
      </c>
      <c r="Y16">
        <v>2</v>
      </c>
      <c r="Z16">
        <v>3</v>
      </c>
      <c r="AA16">
        <v>2</v>
      </c>
      <c r="AB16">
        <v>1</v>
      </c>
      <c r="AC16">
        <v>2</v>
      </c>
      <c r="AD16">
        <v>2</v>
      </c>
      <c r="AE16">
        <v>3</v>
      </c>
      <c r="AF16">
        <v>3</v>
      </c>
      <c r="AG16">
        <v>2</v>
      </c>
      <c r="AH16">
        <v>2</v>
      </c>
      <c r="AI16">
        <v>2</v>
      </c>
      <c r="AJ16">
        <v>3</v>
      </c>
      <c r="AK16">
        <v>3</v>
      </c>
      <c r="AL16">
        <v>2</v>
      </c>
      <c r="AM16">
        <v>1</v>
      </c>
      <c r="AN16">
        <v>2</v>
      </c>
      <c r="AO16">
        <v>2</v>
      </c>
      <c r="AP16">
        <v>3</v>
      </c>
    </row>
    <row r="17" spans="1:42" ht="12.75">
      <c r="A17" t="s">
        <v>7</v>
      </c>
      <c r="B17" t="s">
        <v>49</v>
      </c>
      <c r="C17">
        <v>2</v>
      </c>
      <c r="D17">
        <v>3</v>
      </c>
      <c r="E17">
        <v>2</v>
      </c>
      <c r="F17">
        <v>2</v>
      </c>
      <c r="G17">
        <v>2</v>
      </c>
      <c r="H17">
        <v>3</v>
      </c>
      <c r="I17">
        <v>2</v>
      </c>
      <c r="J17">
        <v>2</v>
      </c>
      <c r="K17">
        <v>3</v>
      </c>
      <c r="L17">
        <v>2</v>
      </c>
      <c r="M17">
        <v>1</v>
      </c>
      <c r="N17">
        <v>2</v>
      </c>
      <c r="O17">
        <v>3</v>
      </c>
      <c r="P17">
        <v>2</v>
      </c>
      <c r="Q17">
        <v>2</v>
      </c>
      <c r="R17">
        <v>2</v>
      </c>
      <c r="S17">
        <v>3</v>
      </c>
      <c r="T17">
        <v>3</v>
      </c>
      <c r="U17">
        <v>2</v>
      </c>
      <c r="V17">
        <v>2</v>
      </c>
      <c r="W17">
        <v>2</v>
      </c>
      <c r="X17">
        <v>2</v>
      </c>
      <c r="Y17">
        <v>2</v>
      </c>
      <c r="Z17">
        <v>2</v>
      </c>
      <c r="AA17">
        <v>2</v>
      </c>
      <c r="AB17">
        <v>2</v>
      </c>
      <c r="AC17">
        <v>2</v>
      </c>
      <c r="AD17">
        <v>2</v>
      </c>
      <c r="AE17">
        <v>3</v>
      </c>
      <c r="AF17">
        <v>3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3</v>
      </c>
    </row>
    <row r="18" spans="1:42" ht="12.75">
      <c r="A18" t="s">
        <v>9</v>
      </c>
      <c r="B18" t="s">
        <v>25</v>
      </c>
      <c r="C18">
        <v>3</v>
      </c>
      <c r="D18">
        <v>2</v>
      </c>
      <c r="E18">
        <v>3</v>
      </c>
      <c r="F18">
        <v>2</v>
      </c>
      <c r="G18">
        <v>1</v>
      </c>
      <c r="H18">
        <v>2</v>
      </c>
      <c r="I18">
        <v>2</v>
      </c>
      <c r="J18">
        <v>3</v>
      </c>
      <c r="K18">
        <v>3</v>
      </c>
      <c r="L18">
        <v>2</v>
      </c>
      <c r="M18">
        <v>2</v>
      </c>
      <c r="N18">
        <v>2</v>
      </c>
      <c r="O18">
        <v>2</v>
      </c>
      <c r="P18">
        <v>3</v>
      </c>
      <c r="Q18">
        <v>3</v>
      </c>
      <c r="R18">
        <v>1</v>
      </c>
      <c r="S18">
        <v>3</v>
      </c>
      <c r="T18">
        <v>3</v>
      </c>
      <c r="U18">
        <v>2</v>
      </c>
      <c r="V18">
        <v>2</v>
      </c>
      <c r="W18">
        <v>3</v>
      </c>
      <c r="X18">
        <v>2</v>
      </c>
      <c r="Y18">
        <v>2</v>
      </c>
      <c r="Z18">
        <v>3</v>
      </c>
      <c r="AA18">
        <v>2</v>
      </c>
      <c r="AB18">
        <v>2</v>
      </c>
      <c r="AC18">
        <v>2</v>
      </c>
      <c r="AD18">
        <v>2</v>
      </c>
      <c r="AE18">
        <v>3</v>
      </c>
      <c r="AF18">
        <v>3</v>
      </c>
      <c r="AG18">
        <v>2</v>
      </c>
      <c r="AH18">
        <v>2</v>
      </c>
      <c r="AI18">
        <v>2</v>
      </c>
      <c r="AJ18">
        <v>3</v>
      </c>
      <c r="AK18">
        <v>3</v>
      </c>
      <c r="AL18">
        <v>1</v>
      </c>
      <c r="AM18">
        <v>1</v>
      </c>
      <c r="AN18">
        <v>2</v>
      </c>
      <c r="AO18">
        <v>2</v>
      </c>
      <c r="AP18">
        <v>3</v>
      </c>
    </row>
    <row r="19" spans="1:42" ht="12.75">
      <c r="A19" t="s">
        <v>11</v>
      </c>
      <c r="B19" t="s">
        <v>26</v>
      </c>
      <c r="C19">
        <v>2</v>
      </c>
      <c r="D19">
        <v>3</v>
      </c>
      <c r="E19">
        <v>3</v>
      </c>
      <c r="F19">
        <v>2</v>
      </c>
      <c r="G19">
        <v>1</v>
      </c>
      <c r="H19">
        <v>3</v>
      </c>
      <c r="I19">
        <v>3</v>
      </c>
      <c r="J19">
        <v>3</v>
      </c>
      <c r="K19">
        <v>3</v>
      </c>
      <c r="L19">
        <v>3</v>
      </c>
      <c r="M19">
        <v>3</v>
      </c>
      <c r="N19">
        <v>3</v>
      </c>
      <c r="O19">
        <v>3</v>
      </c>
      <c r="P19">
        <v>3</v>
      </c>
      <c r="Q19">
        <v>3</v>
      </c>
      <c r="R19">
        <v>2</v>
      </c>
      <c r="S19">
        <v>4</v>
      </c>
      <c r="T19">
        <v>3</v>
      </c>
      <c r="U19">
        <v>4</v>
      </c>
      <c r="V19">
        <v>2</v>
      </c>
      <c r="W19">
        <v>3</v>
      </c>
      <c r="X19">
        <v>3</v>
      </c>
      <c r="Y19">
        <v>2</v>
      </c>
      <c r="Z19">
        <v>3</v>
      </c>
      <c r="AA19">
        <v>2</v>
      </c>
      <c r="AB19">
        <v>1</v>
      </c>
      <c r="AC19">
        <v>2</v>
      </c>
      <c r="AD19">
        <v>2</v>
      </c>
      <c r="AE19">
        <v>4</v>
      </c>
      <c r="AF19">
        <v>3</v>
      </c>
      <c r="AG19">
        <v>2</v>
      </c>
      <c r="AH19">
        <v>2</v>
      </c>
      <c r="AI19">
        <v>2</v>
      </c>
      <c r="AJ19">
        <v>3</v>
      </c>
      <c r="AK19">
        <v>3</v>
      </c>
      <c r="AL19">
        <v>2</v>
      </c>
      <c r="AM19">
        <v>2</v>
      </c>
      <c r="AN19">
        <v>2</v>
      </c>
      <c r="AO19">
        <v>2</v>
      </c>
      <c r="AP19">
        <v>3</v>
      </c>
    </row>
    <row r="20" spans="1:42" ht="12.75">
      <c r="A20" t="s">
        <v>13</v>
      </c>
      <c r="B20" t="s">
        <v>27</v>
      </c>
      <c r="C20">
        <v>3</v>
      </c>
      <c r="D20">
        <v>2</v>
      </c>
      <c r="E20">
        <v>2</v>
      </c>
      <c r="F20">
        <v>2</v>
      </c>
      <c r="G20">
        <v>2</v>
      </c>
      <c r="H20">
        <v>3</v>
      </c>
      <c r="I20">
        <v>2</v>
      </c>
      <c r="J20">
        <v>3</v>
      </c>
      <c r="K20">
        <v>4</v>
      </c>
      <c r="L20">
        <v>2</v>
      </c>
      <c r="M20">
        <v>1</v>
      </c>
      <c r="N20">
        <v>2</v>
      </c>
      <c r="O20">
        <v>3</v>
      </c>
      <c r="P20">
        <v>2</v>
      </c>
      <c r="Q20">
        <v>3</v>
      </c>
      <c r="R20">
        <v>2</v>
      </c>
      <c r="S20">
        <v>3</v>
      </c>
      <c r="T20">
        <v>2</v>
      </c>
      <c r="U20">
        <v>3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3</v>
      </c>
      <c r="AF20">
        <v>3</v>
      </c>
      <c r="AG20">
        <v>2</v>
      </c>
      <c r="AH20">
        <v>2</v>
      </c>
      <c r="AI20">
        <v>2</v>
      </c>
      <c r="AJ20">
        <v>2</v>
      </c>
      <c r="AK20">
        <v>3</v>
      </c>
      <c r="AL20">
        <v>2</v>
      </c>
      <c r="AM20">
        <v>2</v>
      </c>
      <c r="AN20">
        <v>2</v>
      </c>
      <c r="AO20">
        <v>2</v>
      </c>
      <c r="AP20">
        <v>3</v>
      </c>
    </row>
    <row r="21" spans="1:42" ht="12.75">
      <c r="A21" t="s">
        <v>15</v>
      </c>
      <c r="B21" t="s">
        <v>28</v>
      </c>
      <c r="C21">
        <v>2</v>
      </c>
      <c r="D21">
        <v>2</v>
      </c>
      <c r="E21">
        <v>2</v>
      </c>
      <c r="F21">
        <v>2</v>
      </c>
      <c r="G21">
        <v>2</v>
      </c>
      <c r="H21">
        <v>2</v>
      </c>
      <c r="I21">
        <v>2</v>
      </c>
      <c r="J21">
        <v>2</v>
      </c>
      <c r="K21">
        <v>3</v>
      </c>
      <c r="L21">
        <v>2</v>
      </c>
      <c r="M21">
        <v>1</v>
      </c>
      <c r="N21">
        <v>2</v>
      </c>
      <c r="O21">
        <v>2</v>
      </c>
      <c r="P21">
        <v>2</v>
      </c>
      <c r="Q21">
        <v>3</v>
      </c>
      <c r="R21">
        <v>2</v>
      </c>
      <c r="S21">
        <v>3</v>
      </c>
      <c r="T21">
        <v>2</v>
      </c>
      <c r="U21">
        <v>2</v>
      </c>
      <c r="V21">
        <v>2</v>
      </c>
      <c r="W21">
        <v>2</v>
      </c>
      <c r="X21">
        <v>2</v>
      </c>
      <c r="Y21">
        <v>2</v>
      </c>
      <c r="Z21">
        <v>2</v>
      </c>
      <c r="AA21">
        <v>2</v>
      </c>
      <c r="AB21">
        <v>2</v>
      </c>
      <c r="AC21">
        <v>2</v>
      </c>
      <c r="AD21">
        <v>2</v>
      </c>
      <c r="AE21">
        <v>3</v>
      </c>
      <c r="AF21">
        <v>2</v>
      </c>
      <c r="AG21">
        <v>2</v>
      </c>
      <c r="AH21">
        <v>2</v>
      </c>
      <c r="AI21">
        <v>2</v>
      </c>
      <c r="AJ21">
        <v>3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1:42" ht="12.75">
      <c r="A22" t="s">
        <v>17</v>
      </c>
      <c r="B22" t="s">
        <v>29</v>
      </c>
      <c r="C22">
        <v>2</v>
      </c>
      <c r="D22">
        <v>2</v>
      </c>
      <c r="E22">
        <v>2</v>
      </c>
      <c r="F22">
        <v>1</v>
      </c>
      <c r="G22">
        <v>2</v>
      </c>
      <c r="H22">
        <v>2</v>
      </c>
      <c r="I22">
        <v>2</v>
      </c>
      <c r="J22">
        <v>3</v>
      </c>
      <c r="K22">
        <v>3</v>
      </c>
      <c r="L22">
        <v>2</v>
      </c>
      <c r="M22">
        <v>2</v>
      </c>
      <c r="N22">
        <v>2</v>
      </c>
      <c r="O22">
        <v>3</v>
      </c>
      <c r="P22">
        <v>2</v>
      </c>
      <c r="Q22">
        <v>3</v>
      </c>
      <c r="R22">
        <v>3</v>
      </c>
      <c r="S22">
        <v>3</v>
      </c>
      <c r="T22">
        <v>3</v>
      </c>
      <c r="U22">
        <v>3</v>
      </c>
      <c r="V22">
        <v>2</v>
      </c>
      <c r="W22">
        <v>2</v>
      </c>
      <c r="X22">
        <v>3</v>
      </c>
      <c r="Y22">
        <v>2</v>
      </c>
      <c r="Z22">
        <v>3</v>
      </c>
      <c r="AA22">
        <v>2</v>
      </c>
      <c r="AB22">
        <v>2</v>
      </c>
      <c r="AC22">
        <v>3</v>
      </c>
      <c r="AD22">
        <v>3</v>
      </c>
      <c r="AE22">
        <v>3</v>
      </c>
      <c r="AF22">
        <v>2</v>
      </c>
      <c r="AG22">
        <v>2</v>
      </c>
      <c r="AH22">
        <v>2</v>
      </c>
      <c r="AI22">
        <v>2</v>
      </c>
      <c r="AJ22">
        <v>3</v>
      </c>
      <c r="AK22">
        <v>3</v>
      </c>
      <c r="AL22">
        <v>2</v>
      </c>
      <c r="AM22">
        <v>2</v>
      </c>
      <c r="AN22">
        <v>3</v>
      </c>
      <c r="AO22">
        <v>3</v>
      </c>
      <c r="AP22">
        <v>3</v>
      </c>
    </row>
    <row r="23" spans="1:42" ht="12.75">
      <c r="A23" t="s">
        <v>19</v>
      </c>
      <c r="B23" t="s">
        <v>30</v>
      </c>
      <c r="C23">
        <v>2</v>
      </c>
      <c r="D23">
        <v>2</v>
      </c>
      <c r="E23">
        <v>3</v>
      </c>
      <c r="F23">
        <v>2</v>
      </c>
      <c r="G23">
        <v>2</v>
      </c>
      <c r="H23">
        <v>2</v>
      </c>
      <c r="I23">
        <v>2</v>
      </c>
      <c r="J23">
        <v>2</v>
      </c>
      <c r="K23">
        <v>3</v>
      </c>
      <c r="L23">
        <v>2</v>
      </c>
      <c r="M23">
        <v>2</v>
      </c>
      <c r="N23">
        <v>2</v>
      </c>
      <c r="O23">
        <v>2</v>
      </c>
      <c r="P23">
        <v>3</v>
      </c>
      <c r="Q23">
        <v>2</v>
      </c>
      <c r="R23">
        <v>2</v>
      </c>
      <c r="S23">
        <v>3</v>
      </c>
      <c r="T23">
        <v>3</v>
      </c>
      <c r="U23">
        <v>3</v>
      </c>
      <c r="V23">
        <v>2</v>
      </c>
      <c r="W23">
        <v>3</v>
      </c>
      <c r="X23">
        <v>2</v>
      </c>
      <c r="Y23">
        <v>2</v>
      </c>
      <c r="Z23">
        <v>3</v>
      </c>
      <c r="AA23">
        <v>2</v>
      </c>
      <c r="AB23">
        <v>2</v>
      </c>
      <c r="AC23">
        <v>2</v>
      </c>
      <c r="AD23">
        <v>2</v>
      </c>
      <c r="AE23">
        <v>3</v>
      </c>
      <c r="AF23">
        <v>3</v>
      </c>
      <c r="AG23">
        <v>2</v>
      </c>
      <c r="AH23">
        <v>2</v>
      </c>
      <c r="AI23">
        <v>2</v>
      </c>
      <c r="AJ23">
        <v>3</v>
      </c>
      <c r="AK23">
        <v>3</v>
      </c>
      <c r="AL23">
        <v>2</v>
      </c>
      <c r="AM23">
        <v>2</v>
      </c>
      <c r="AN23">
        <v>3</v>
      </c>
      <c r="AO23">
        <v>2</v>
      </c>
      <c r="AP23">
        <v>2</v>
      </c>
    </row>
    <row r="24" ht="12.75">
      <c r="A24" t="s">
        <v>31</v>
      </c>
    </row>
    <row r="25" spans="1:42" ht="12.75">
      <c r="A25" t="s">
        <v>1</v>
      </c>
      <c r="B25" t="s">
        <v>32</v>
      </c>
      <c r="C25">
        <v>3</v>
      </c>
      <c r="D25">
        <v>2</v>
      </c>
      <c r="E25">
        <v>2</v>
      </c>
      <c r="F25">
        <v>2</v>
      </c>
      <c r="G25">
        <v>2</v>
      </c>
      <c r="H25">
        <v>2</v>
      </c>
      <c r="I25">
        <v>2</v>
      </c>
      <c r="J25">
        <v>2</v>
      </c>
      <c r="K25">
        <v>4</v>
      </c>
      <c r="L25">
        <v>3</v>
      </c>
      <c r="M25">
        <v>2</v>
      </c>
      <c r="N25">
        <v>3</v>
      </c>
      <c r="O25">
        <v>2</v>
      </c>
      <c r="P25">
        <v>2</v>
      </c>
      <c r="Q25">
        <v>3</v>
      </c>
      <c r="R25">
        <v>3</v>
      </c>
      <c r="S25">
        <v>3</v>
      </c>
      <c r="T25">
        <v>3</v>
      </c>
      <c r="U25">
        <v>3</v>
      </c>
      <c r="V25">
        <v>3</v>
      </c>
      <c r="W25">
        <v>2</v>
      </c>
      <c r="X25">
        <v>3</v>
      </c>
      <c r="Y25">
        <v>3</v>
      </c>
      <c r="Z25">
        <v>3</v>
      </c>
      <c r="AA25">
        <v>3</v>
      </c>
      <c r="AB25">
        <v>2</v>
      </c>
      <c r="AC25">
        <v>3</v>
      </c>
      <c r="AD25">
        <v>2</v>
      </c>
      <c r="AE25">
        <v>4</v>
      </c>
      <c r="AF25">
        <v>3</v>
      </c>
      <c r="AG25">
        <v>3</v>
      </c>
      <c r="AH25">
        <v>3</v>
      </c>
      <c r="AI25">
        <v>3</v>
      </c>
      <c r="AJ25">
        <v>4</v>
      </c>
      <c r="AK25">
        <v>3</v>
      </c>
      <c r="AL25">
        <v>2</v>
      </c>
      <c r="AM25">
        <v>2</v>
      </c>
      <c r="AN25">
        <v>3</v>
      </c>
      <c r="AO25">
        <v>3</v>
      </c>
      <c r="AP25">
        <v>3</v>
      </c>
    </row>
    <row r="26" spans="1:42" ht="12.75">
      <c r="A26" t="s">
        <v>3</v>
      </c>
      <c r="B26" t="s">
        <v>33</v>
      </c>
      <c r="C26">
        <v>3</v>
      </c>
      <c r="D26">
        <v>3</v>
      </c>
      <c r="E26">
        <v>2</v>
      </c>
      <c r="F26">
        <v>3</v>
      </c>
      <c r="G26">
        <v>2</v>
      </c>
      <c r="H26">
        <v>3</v>
      </c>
      <c r="I26">
        <v>2</v>
      </c>
      <c r="J26">
        <v>2</v>
      </c>
      <c r="K26">
        <v>3</v>
      </c>
      <c r="L26">
        <v>3</v>
      </c>
      <c r="M26">
        <v>3</v>
      </c>
      <c r="N26">
        <v>2</v>
      </c>
      <c r="O26">
        <v>2</v>
      </c>
      <c r="P26">
        <v>2</v>
      </c>
      <c r="Q26">
        <v>3</v>
      </c>
      <c r="R26">
        <v>3</v>
      </c>
      <c r="S26">
        <v>3</v>
      </c>
      <c r="T26">
        <v>3</v>
      </c>
      <c r="U26">
        <v>3</v>
      </c>
      <c r="V26">
        <v>3</v>
      </c>
      <c r="W26">
        <v>2</v>
      </c>
      <c r="X26">
        <v>3</v>
      </c>
      <c r="Y26">
        <v>3</v>
      </c>
      <c r="Z26">
        <v>3</v>
      </c>
      <c r="AA26">
        <v>3</v>
      </c>
      <c r="AB26">
        <v>2</v>
      </c>
      <c r="AC26">
        <v>3</v>
      </c>
      <c r="AD26">
        <v>3</v>
      </c>
      <c r="AE26">
        <v>4</v>
      </c>
      <c r="AF26">
        <v>2</v>
      </c>
      <c r="AG26">
        <v>3</v>
      </c>
      <c r="AH26">
        <v>3</v>
      </c>
      <c r="AI26">
        <v>3</v>
      </c>
      <c r="AJ26">
        <v>3</v>
      </c>
      <c r="AK26">
        <v>3</v>
      </c>
      <c r="AL26">
        <v>2</v>
      </c>
      <c r="AM26">
        <v>2</v>
      </c>
      <c r="AN26">
        <v>3</v>
      </c>
      <c r="AO26">
        <v>2</v>
      </c>
      <c r="AP26">
        <v>3</v>
      </c>
    </row>
    <row r="27" spans="1:42" ht="12.75">
      <c r="A27" t="s">
        <v>5</v>
      </c>
      <c r="B27" t="s">
        <v>34</v>
      </c>
      <c r="C27">
        <v>2</v>
      </c>
      <c r="D27">
        <v>3</v>
      </c>
      <c r="E27">
        <v>3</v>
      </c>
      <c r="F27">
        <v>3</v>
      </c>
      <c r="G27">
        <v>2</v>
      </c>
      <c r="H27">
        <v>2</v>
      </c>
      <c r="I27">
        <v>2</v>
      </c>
      <c r="J27">
        <v>2</v>
      </c>
      <c r="K27">
        <v>4</v>
      </c>
      <c r="L27">
        <v>3</v>
      </c>
      <c r="M27">
        <v>1</v>
      </c>
      <c r="N27">
        <v>2</v>
      </c>
      <c r="O27">
        <v>2</v>
      </c>
      <c r="P27">
        <v>3</v>
      </c>
      <c r="Q27">
        <v>2</v>
      </c>
      <c r="R27">
        <v>2</v>
      </c>
      <c r="S27">
        <v>3</v>
      </c>
      <c r="T27">
        <v>3</v>
      </c>
      <c r="U27">
        <v>3</v>
      </c>
      <c r="V27">
        <v>3</v>
      </c>
      <c r="W27">
        <v>2</v>
      </c>
      <c r="X27">
        <v>3</v>
      </c>
      <c r="Y27">
        <v>3</v>
      </c>
      <c r="Z27">
        <v>3</v>
      </c>
      <c r="AA27">
        <v>3</v>
      </c>
      <c r="AB27">
        <v>2</v>
      </c>
      <c r="AC27">
        <v>3</v>
      </c>
      <c r="AD27">
        <v>3</v>
      </c>
      <c r="AE27">
        <v>3</v>
      </c>
      <c r="AF27">
        <v>2</v>
      </c>
      <c r="AG27">
        <v>3</v>
      </c>
      <c r="AH27">
        <v>3</v>
      </c>
      <c r="AI27">
        <v>3</v>
      </c>
      <c r="AJ27">
        <v>3</v>
      </c>
      <c r="AK27">
        <v>3</v>
      </c>
      <c r="AL27">
        <v>3</v>
      </c>
      <c r="AM27">
        <v>2</v>
      </c>
      <c r="AN27">
        <v>3</v>
      </c>
      <c r="AO27">
        <v>2</v>
      </c>
      <c r="AP27">
        <v>3</v>
      </c>
    </row>
    <row r="28" spans="1:42" ht="12.75">
      <c r="A28" t="s">
        <v>7</v>
      </c>
      <c r="B28" t="s">
        <v>35</v>
      </c>
      <c r="C28">
        <v>3</v>
      </c>
      <c r="D28">
        <v>2</v>
      </c>
      <c r="E28">
        <v>3</v>
      </c>
      <c r="F28">
        <v>3</v>
      </c>
      <c r="G28">
        <v>2</v>
      </c>
      <c r="H28">
        <v>3</v>
      </c>
      <c r="I28">
        <v>3</v>
      </c>
      <c r="J28">
        <v>2</v>
      </c>
      <c r="K28">
        <v>2</v>
      </c>
      <c r="L28">
        <v>2</v>
      </c>
      <c r="M28">
        <v>3</v>
      </c>
      <c r="N28">
        <v>2</v>
      </c>
      <c r="O28">
        <v>2</v>
      </c>
      <c r="P28">
        <v>3</v>
      </c>
      <c r="Q28">
        <v>4</v>
      </c>
      <c r="R28">
        <v>3</v>
      </c>
      <c r="S28">
        <v>2</v>
      </c>
      <c r="T28">
        <v>3</v>
      </c>
      <c r="U28">
        <v>4</v>
      </c>
      <c r="V28">
        <v>3</v>
      </c>
      <c r="W28">
        <v>2</v>
      </c>
      <c r="X28">
        <v>3</v>
      </c>
      <c r="Y28">
        <v>3</v>
      </c>
      <c r="Z28">
        <v>3</v>
      </c>
      <c r="AA28">
        <v>3</v>
      </c>
      <c r="AB28">
        <v>3</v>
      </c>
      <c r="AC28">
        <v>3</v>
      </c>
      <c r="AD28">
        <v>3</v>
      </c>
      <c r="AE28">
        <v>4</v>
      </c>
      <c r="AF28">
        <v>3</v>
      </c>
      <c r="AG28">
        <v>3</v>
      </c>
      <c r="AH28">
        <v>3</v>
      </c>
      <c r="AI28">
        <v>3</v>
      </c>
      <c r="AJ28">
        <v>3</v>
      </c>
      <c r="AK28">
        <v>3</v>
      </c>
      <c r="AL28">
        <v>3</v>
      </c>
      <c r="AM28">
        <v>3</v>
      </c>
      <c r="AN28">
        <v>3</v>
      </c>
      <c r="AO28">
        <v>2</v>
      </c>
      <c r="AP28">
        <v>3</v>
      </c>
    </row>
    <row r="29" spans="1:42" ht="12.75">
      <c r="A29" t="s">
        <v>9</v>
      </c>
      <c r="B29" t="s">
        <v>36</v>
      </c>
      <c r="C29">
        <v>2</v>
      </c>
      <c r="D29">
        <v>3</v>
      </c>
      <c r="E29">
        <v>3</v>
      </c>
      <c r="F29">
        <v>2</v>
      </c>
      <c r="G29">
        <v>1</v>
      </c>
      <c r="H29">
        <v>2</v>
      </c>
      <c r="I29">
        <v>2</v>
      </c>
      <c r="J29">
        <v>2</v>
      </c>
      <c r="K29">
        <v>3</v>
      </c>
      <c r="L29">
        <v>3</v>
      </c>
      <c r="M29">
        <v>2</v>
      </c>
      <c r="N29">
        <v>2</v>
      </c>
      <c r="O29">
        <v>2</v>
      </c>
      <c r="P29">
        <v>3</v>
      </c>
      <c r="Q29">
        <v>4</v>
      </c>
      <c r="R29">
        <v>2</v>
      </c>
      <c r="S29">
        <v>2</v>
      </c>
      <c r="T29">
        <v>3</v>
      </c>
      <c r="U29">
        <v>3</v>
      </c>
      <c r="V29">
        <v>3</v>
      </c>
      <c r="W29">
        <v>2</v>
      </c>
      <c r="X29">
        <v>2</v>
      </c>
      <c r="Y29">
        <v>3</v>
      </c>
      <c r="Z29">
        <v>2</v>
      </c>
      <c r="AA29">
        <v>3</v>
      </c>
      <c r="AB29">
        <v>2</v>
      </c>
      <c r="AC29">
        <v>3</v>
      </c>
      <c r="AD29">
        <v>2</v>
      </c>
      <c r="AE29">
        <v>3</v>
      </c>
      <c r="AF29">
        <v>2</v>
      </c>
      <c r="AG29">
        <v>3</v>
      </c>
      <c r="AH29">
        <v>3</v>
      </c>
      <c r="AI29">
        <v>3</v>
      </c>
      <c r="AJ29">
        <v>3</v>
      </c>
      <c r="AK29">
        <v>3</v>
      </c>
      <c r="AL29">
        <v>3</v>
      </c>
      <c r="AM29">
        <v>2</v>
      </c>
      <c r="AN29">
        <v>3</v>
      </c>
      <c r="AO29">
        <v>2</v>
      </c>
      <c r="AP29">
        <v>2</v>
      </c>
    </row>
    <row r="30" spans="1:42" ht="12.75">
      <c r="A30" t="s">
        <v>11</v>
      </c>
      <c r="B30" t="s">
        <v>37</v>
      </c>
      <c r="C30">
        <v>2</v>
      </c>
      <c r="D30">
        <v>2</v>
      </c>
      <c r="E30">
        <v>2</v>
      </c>
      <c r="F30">
        <v>3</v>
      </c>
      <c r="G30">
        <v>2</v>
      </c>
      <c r="H30">
        <v>2</v>
      </c>
      <c r="I30">
        <v>2</v>
      </c>
      <c r="J30">
        <v>2</v>
      </c>
      <c r="K30">
        <v>3</v>
      </c>
      <c r="L30">
        <v>2</v>
      </c>
      <c r="M30">
        <v>2</v>
      </c>
      <c r="N30">
        <v>2</v>
      </c>
      <c r="O30">
        <v>2</v>
      </c>
      <c r="P30">
        <v>2</v>
      </c>
      <c r="Q30">
        <v>3</v>
      </c>
      <c r="R30">
        <v>2</v>
      </c>
      <c r="S30">
        <v>2</v>
      </c>
      <c r="T30">
        <v>3</v>
      </c>
      <c r="U30">
        <v>3</v>
      </c>
      <c r="V30">
        <v>3</v>
      </c>
      <c r="W30">
        <v>2</v>
      </c>
      <c r="X30">
        <v>2</v>
      </c>
      <c r="Y30">
        <v>3</v>
      </c>
      <c r="Z30">
        <v>2</v>
      </c>
      <c r="AA30">
        <v>3</v>
      </c>
      <c r="AB30">
        <v>2</v>
      </c>
      <c r="AC30">
        <v>3</v>
      </c>
      <c r="AD30">
        <v>2</v>
      </c>
      <c r="AE30">
        <v>3</v>
      </c>
      <c r="AF30">
        <v>3</v>
      </c>
      <c r="AG30">
        <v>3</v>
      </c>
      <c r="AH30">
        <v>3</v>
      </c>
      <c r="AI30">
        <v>3</v>
      </c>
      <c r="AJ30">
        <v>3</v>
      </c>
      <c r="AK30">
        <v>3</v>
      </c>
      <c r="AL30">
        <v>2</v>
      </c>
      <c r="AM30">
        <v>2</v>
      </c>
      <c r="AN30">
        <v>3</v>
      </c>
      <c r="AO30">
        <v>2</v>
      </c>
      <c r="AP30">
        <v>3</v>
      </c>
    </row>
    <row r="31" spans="1:42" ht="12.75">
      <c r="A31" t="s">
        <v>13</v>
      </c>
      <c r="B31" t="s">
        <v>38</v>
      </c>
      <c r="C31">
        <v>2</v>
      </c>
      <c r="D31">
        <v>2</v>
      </c>
      <c r="E31">
        <v>2</v>
      </c>
      <c r="F31">
        <v>2</v>
      </c>
      <c r="G31">
        <v>2</v>
      </c>
      <c r="H31">
        <v>2</v>
      </c>
      <c r="I31">
        <v>2</v>
      </c>
      <c r="J31">
        <v>2</v>
      </c>
      <c r="K31">
        <v>3</v>
      </c>
      <c r="L31">
        <v>2</v>
      </c>
      <c r="M31">
        <v>3</v>
      </c>
      <c r="N31">
        <v>2</v>
      </c>
      <c r="O31">
        <v>2</v>
      </c>
      <c r="P31">
        <v>2</v>
      </c>
      <c r="Q31">
        <v>3</v>
      </c>
      <c r="R31">
        <v>3</v>
      </c>
      <c r="S31">
        <v>2</v>
      </c>
      <c r="T31">
        <v>3</v>
      </c>
      <c r="U31">
        <v>3</v>
      </c>
      <c r="V31">
        <v>3</v>
      </c>
      <c r="W31">
        <v>2</v>
      </c>
      <c r="X31">
        <v>3</v>
      </c>
      <c r="Y31">
        <v>3</v>
      </c>
      <c r="Z31">
        <v>3</v>
      </c>
      <c r="AA31">
        <v>3</v>
      </c>
      <c r="AB31">
        <v>2</v>
      </c>
      <c r="AC31">
        <v>3</v>
      </c>
      <c r="AD31">
        <v>2</v>
      </c>
      <c r="AE31">
        <v>3</v>
      </c>
      <c r="AF31">
        <v>2</v>
      </c>
      <c r="AG31">
        <v>3</v>
      </c>
      <c r="AH31">
        <v>3</v>
      </c>
      <c r="AI31">
        <v>3</v>
      </c>
      <c r="AJ31">
        <v>3</v>
      </c>
      <c r="AK31">
        <v>3</v>
      </c>
      <c r="AL31">
        <v>3</v>
      </c>
      <c r="AM31">
        <v>2</v>
      </c>
      <c r="AN31">
        <v>3</v>
      </c>
      <c r="AO31">
        <v>2</v>
      </c>
      <c r="AP31">
        <v>2</v>
      </c>
    </row>
    <row r="32" spans="1:42" ht="12.75">
      <c r="A32" t="s">
        <v>15</v>
      </c>
      <c r="B32" t="s">
        <v>39</v>
      </c>
      <c r="C32">
        <v>3</v>
      </c>
      <c r="D32">
        <v>2</v>
      </c>
      <c r="E32">
        <v>2</v>
      </c>
      <c r="F32">
        <v>2</v>
      </c>
      <c r="G32">
        <v>2</v>
      </c>
      <c r="H32">
        <v>3</v>
      </c>
      <c r="I32">
        <v>3</v>
      </c>
      <c r="J32">
        <v>2</v>
      </c>
      <c r="K32">
        <v>3</v>
      </c>
      <c r="L32">
        <v>3</v>
      </c>
      <c r="M32">
        <v>2</v>
      </c>
      <c r="N32">
        <v>3</v>
      </c>
      <c r="O32">
        <v>2</v>
      </c>
      <c r="P32">
        <v>2</v>
      </c>
      <c r="Q32">
        <v>3</v>
      </c>
      <c r="R32">
        <v>4</v>
      </c>
      <c r="S32">
        <v>3</v>
      </c>
      <c r="T32">
        <v>3</v>
      </c>
      <c r="U32">
        <v>3</v>
      </c>
      <c r="V32">
        <v>3</v>
      </c>
      <c r="W32">
        <v>2</v>
      </c>
      <c r="X32">
        <v>3</v>
      </c>
      <c r="Y32">
        <v>3</v>
      </c>
      <c r="Z32">
        <v>2</v>
      </c>
      <c r="AA32">
        <v>3</v>
      </c>
      <c r="AB32">
        <v>3</v>
      </c>
      <c r="AC32">
        <v>3</v>
      </c>
      <c r="AD32">
        <v>3</v>
      </c>
      <c r="AE32">
        <v>3</v>
      </c>
      <c r="AF32">
        <v>2</v>
      </c>
      <c r="AG32">
        <v>3</v>
      </c>
      <c r="AH32">
        <v>3</v>
      </c>
      <c r="AI32">
        <v>3</v>
      </c>
      <c r="AJ32">
        <v>3</v>
      </c>
      <c r="AK32">
        <v>3</v>
      </c>
      <c r="AL32">
        <v>3</v>
      </c>
      <c r="AM32">
        <v>2</v>
      </c>
      <c r="AN32">
        <v>3</v>
      </c>
      <c r="AO32">
        <v>2</v>
      </c>
      <c r="AP32">
        <v>3</v>
      </c>
    </row>
    <row r="33" ht="12.75">
      <c r="A33" t="s">
        <v>40</v>
      </c>
    </row>
    <row r="34" spans="1:42" ht="12.75">
      <c r="A34" t="s">
        <v>1</v>
      </c>
      <c r="B34" t="s">
        <v>41</v>
      </c>
      <c r="C34">
        <v>2</v>
      </c>
      <c r="D34">
        <v>2</v>
      </c>
      <c r="E34">
        <v>2</v>
      </c>
      <c r="F34">
        <v>2</v>
      </c>
      <c r="G34">
        <v>2</v>
      </c>
      <c r="H34">
        <v>2</v>
      </c>
      <c r="I34">
        <v>2</v>
      </c>
      <c r="J34">
        <v>2</v>
      </c>
      <c r="K34">
        <v>2</v>
      </c>
      <c r="L34">
        <v>2</v>
      </c>
      <c r="M34">
        <v>2</v>
      </c>
      <c r="N34">
        <v>2</v>
      </c>
      <c r="O34">
        <v>2</v>
      </c>
      <c r="P34">
        <v>2</v>
      </c>
      <c r="Q34">
        <v>2</v>
      </c>
      <c r="R34">
        <v>2</v>
      </c>
      <c r="S34">
        <v>2</v>
      </c>
      <c r="T34">
        <v>2</v>
      </c>
      <c r="U34">
        <v>2</v>
      </c>
      <c r="V34">
        <v>2</v>
      </c>
      <c r="W34">
        <v>2</v>
      </c>
      <c r="X34">
        <v>2</v>
      </c>
      <c r="Y34">
        <v>2</v>
      </c>
      <c r="Z34">
        <v>2</v>
      </c>
      <c r="AA34">
        <v>2</v>
      </c>
      <c r="AB34">
        <v>2</v>
      </c>
      <c r="AC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1:42" ht="12.75">
      <c r="A35" t="s">
        <v>3</v>
      </c>
      <c r="B35" t="s">
        <v>42</v>
      </c>
      <c r="C35">
        <v>2</v>
      </c>
      <c r="D35">
        <v>2</v>
      </c>
      <c r="E35">
        <v>2</v>
      </c>
      <c r="F35">
        <v>2</v>
      </c>
      <c r="G35">
        <v>1</v>
      </c>
      <c r="H35">
        <v>2</v>
      </c>
      <c r="I35">
        <v>2</v>
      </c>
      <c r="J35">
        <v>2</v>
      </c>
      <c r="K35">
        <v>3</v>
      </c>
      <c r="L35">
        <v>3</v>
      </c>
      <c r="M35">
        <v>1</v>
      </c>
      <c r="N35">
        <v>2</v>
      </c>
      <c r="O35">
        <v>2</v>
      </c>
      <c r="P35">
        <v>2</v>
      </c>
      <c r="Q35">
        <v>3</v>
      </c>
      <c r="R35">
        <v>2</v>
      </c>
      <c r="S35">
        <v>3</v>
      </c>
      <c r="T35">
        <v>3</v>
      </c>
      <c r="U35">
        <v>2</v>
      </c>
      <c r="V35">
        <v>2</v>
      </c>
      <c r="W35">
        <v>2</v>
      </c>
      <c r="X35">
        <v>2</v>
      </c>
      <c r="Y35">
        <v>2</v>
      </c>
      <c r="Z35">
        <v>2</v>
      </c>
      <c r="AA35">
        <v>2</v>
      </c>
      <c r="AB35">
        <v>2</v>
      </c>
      <c r="AC35">
        <v>2</v>
      </c>
      <c r="AD35">
        <v>2</v>
      </c>
      <c r="AE35">
        <v>3</v>
      </c>
      <c r="AF35">
        <v>2</v>
      </c>
      <c r="AG35">
        <v>3</v>
      </c>
      <c r="AH35">
        <v>1</v>
      </c>
      <c r="AI35">
        <v>1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3</v>
      </c>
    </row>
    <row r="36" spans="1:42" ht="12.75">
      <c r="A36" t="s">
        <v>5</v>
      </c>
      <c r="B36" t="s">
        <v>43</v>
      </c>
      <c r="C36">
        <v>2</v>
      </c>
      <c r="D36">
        <v>2</v>
      </c>
      <c r="E36">
        <v>2</v>
      </c>
      <c r="F36">
        <v>2</v>
      </c>
      <c r="G36">
        <v>2</v>
      </c>
      <c r="H36">
        <v>2</v>
      </c>
      <c r="I36">
        <v>2</v>
      </c>
      <c r="J36">
        <v>2</v>
      </c>
      <c r="K36">
        <v>2</v>
      </c>
      <c r="L36">
        <v>2</v>
      </c>
      <c r="M36">
        <v>2</v>
      </c>
      <c r="N36">
        <v>2</v>
      </c>
      <c r="O36">
        <v>2</v>
      </c>
      <c r="P36">
        <v>2</v>
      </c>
      <c r="Q36">
        <v>2</v>
      </c>
      <c r="R36">
        <v>2</v>
      </c>
      <c r="S36">
        <v>2</v>
      </c>
      <c r="T36">
        <v>2</v>
      </c>
      <c r="U36">
        <v>2</v>
      </c>
      <c r="V36">
        <v>2</v>
      </c>
      <c r="W36">
        <v>2</v>
      </c>
      <c r="X36">
        <v>2</v>
      </c>
      <c r="Y36">
        <v>2</v>
      </c>
      <c r="Z36">
        <v>2</v>
      </c>
      <c r="AA36">
        <v>2</v>
      </c>
      <c r="AB36">
        <v>2</v>
      </c>
      <c r="AC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1:42" ht="12.75">
      <c r="A37" t="s">
        <v>7</v>
      </c>
      <c r="B37" t="s">
        <v>44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2</v>
      </c>
      <c r="Q37">
        <v>2</v>
      </c>
      <c r="R37">
        <v>2</v>
      </c>
      <c r="S37">
        <v>2</v>
      </c>
      <c r="T37">
        <v>2</v>
      </c>
      <c r="U37">
        <v>2</v>
      </c>
      <c r="V37">
        <v>2</v>
      </c>
      <c r="W37">
        <v>2</v>
      </c>
      <c r="X37">
        <v>2</v>
      </c>
      <c r="Y37">
        <v>2</v>
      </c>
      <c r="Z37">
        <v>2</v>
      </c>
      <c r="AA37">
        <v>2</v>
      </c>
      <c r="AB37">
        <v>2</v>
      </c>
      <c r="AC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1:42" ht="12.75">
      <c r="A38" t="s">
        <v>9</v>
      </c>
      <c r="B38" t="s">
        <v>45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2</v>
      </c>
      <c r="Q38">
        <v>2</v>
      </c>
      <c r="R38">
        <v>2</v>
      </c>
      <c r="S38">
        <v>2</v>
      </c>
      <c r="T38">
        <v>2</v>
      </c>
      <c r="U38">
        <v>2</v>
      </c>
      <c r="V38">
        <v>2</v>
      </c>
      <c r="W38">
        <v>2</v>
      </c>
      <c r="X38">
        <v>2</v>
      </c>
      <c r="Y38">
        <v>2</v>
      </c>
      <c r="Z38">
        <v>2</v>
      </c>
      <c r="AA38">
        <v>2</v>
      </c>
      <c r="AB38">
        <v>2</v>
      </c>
      <c r="AC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</row>
    <row r="39" spans="1:42" ht="12.75">
      <c r="A39" t="s">
        <v>11</v>
      </c>
      <c r="B39" t="s">
        <v>46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2</v>
      </c>
      <c r="Q39">
        <v>2</v>
      </c>
      <c r="R39">
        <v>2</v>
      </c>
      <c r="S39">
        <v>2</v>
      </c>
      <c r="T39">
        <v>2</v>
      </c>
      <c r="U39">
        <v>2</v>
      </c>
      <c r="V39">
        <v>2</v>
      </c>
      <c r="W39">
        <v>2</v>
      </c>
      <c r="X39">
        <v>2</v>
      </c>
      <c r="Y39">
        <v>2</v>
      </c>
      <c r="Z39">
        <v>2</v>
      </c>
      <c r="AA39">
        <v>2</v>
      </c>
      <c r="AB39">
        <v>2</v>
      </c>
      <c r="AC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</row>
    <row r="40" spans="1:42" ht="12.75">
      <c r="A40" t="s">
        <v>13</v>
      </c>
      <c r="B40" t="s">
        <v>47</v>
      </c>
      <c r="C40">
        <v>2</v>
      </c>
      <c r="D40">
        <v>2</v>
      </c>
      <c r="E40">
        <v>2</v>
      </c>
      <c r="F40">
        <v>2</v>
      </c>
      <c r="G40">
        <v>2</v>
      </c>
      <c r="H40">
        <v>2</v>
      </c>
      <c r="I40">
        <v>2</v>
      </c>
      <c r="J40">
        <v>2</v>
      </c>
      <c r="K40">
        <v>2</v>
      </c>
      <c r="L40">
        <v>2</v>
      </c>
      <c r="M40">
        <v>2</v>
      </c>
      <c r="N40">
        <v>2</v>
      </c>
      <c r="O40">
        <v>2</v>
      </c>
      <c r="P40">
        <v>2</v>
      </c>
      <c r="Q40">
        <v>2</v>
      </c>
      <c r="R40">
        <v>2</v>
      </c>
      <c r="S40">
        <v>2</v>
      </c>
      <c r="T40">
        <v>2</v>
      </c>
      <c r="U40">
        <v>2</v>
      </c>
      <c r="V40">
        <v>2</v>
      </c>
      <c r="W40">
        <v>2</v>
      </c>
      <c r="X40">
        <v>2</v>
      </c>
      <c r="Y40">
        <v>2</v>
      </c>
      <c r="Z40">
        <v>2</v>
      </c>
      <c r="AA40">
        <v>2</v>
      </c>
      <c r="AB40">
        <v>2</v>
      </c>
      <c r="AC40">
        <v>2</v>
      </c>
      <c r="AD40">
        <v>2</v>
      </c>
      <c r="AE40">
        <v>2</v>
      </c>
      <c r="AF40">
        <v>2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  <c r="AP40">
        <v>2</v>
      </c>
    </row>
    <row r="41" spans="1:42" ht="12.75">
      <c r="A41" t="s">
        <v>15</v>
      </c>
      <c r="B41" t="s">
        <v>48</v>
      </c>
      <c r="C41">
        <v>2</v>
      </c>
      <c r="D41">
        <v>2</v>
      </c>
      <c r="E41">
        <v>2</v>
      </c>
      <c r="F41">
        <v>2</v>
      </c>
      <c r="G41">
        <v>2</v>
      </c>
      <c r="H41">
        <v>2</v>
      </c>
      <c r="I41">
        <v>2</v>
      </c>
      <c r="J41">
        <v>2</v>
      </c>
      <c r="K41">
        <v>2</v>
      </c>
      <c r="L41">
        <v>2</v>
      </c>
      <c r="M41">
        <v>2</v>
      </c>
      <c r="N41">
        <v>2</v>
      </c>
      <c r="O41">
        <v>2</v>
      </c>
      <c r="P41">
        <v>2</v>
      </c>
      <c r="Q41">
        <v>2</v>
      </c>
      <c r="R41">
        <v>2</v>
      </c>
      <c r="S41">
        <v>2</v>
      </c>
      <c r="T41">
        <v>2</v>
      </c>
      <c r="U41">
        <v>2</v>
      </c>
      <c r="V41">
        <v>2</v>
      </c>
      <c r="W41">
        <v>2</v>
      </c>
      <c r="X41">
        <v>2</v>
      </c>
      <c r="Y41">
        <v>2</v>
      </c>
      <c r="Z41">
        <v>2</v>
      </c>
      <c r="AA41">
        <v>2</v>
      </c>
      <c r="AB41">
        <v>2</v>
      </c>
      <c r="AC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X41"/>
  <sheetViews>
    <sheetView zoomScalePageLayoutView="0" workbookViewId="0" topLeftCell="A4">
      <selection activeCell="A12" sqref="A12:B12"/>
    </sheetView>
  </sheetViews>
  <sheetFormatPr defaultColWidth="11.421875" defaultRowHeight="12.75"/>
  <cols>
    <col min="1" max="1" width="19.421875" style="0" bestFit="1" customWidth="1"/>
    <col min="2" max="2" width="25.8515625" style="0" bestFit="1" customWidth="1"/>
    <col min="3" max="8" width="3.00390625" style="0" bestFit="1" customWidth="1"/>
    <col min="9" max="9" width="4.00390625" style="0" bestFit="1" customWidth="1"/>
    <col min="10" max="11" width="3.00390625" style="0" bestFit="1" customWidth="1"/>
    <col min="12" max="13" width="3.00390625" style="0" customWidth="1"/>
    <col min="14" max="14" width="4.00390625" style="0" bestFit="1" customWidth="1"/>
    <col min="15" max="50" width="3.00390625" style="0" customWidth="1"/>
  </cols>
  <sheetData>
    <row r="1" spans="3:50" ht="12.75"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</row>
    <row r="2" ht="12.75">
      <c r="A2" t="s">
        <v>0</v>
      </c>
    </row>
    <row r="3" spans="1:42" ht="12.75">
      <c r="A3" t="s">
        <v>1</v>
      </c>
      <c r="B3" t="s">
        <v>2</v>
      </c>
      <c r="C3">
        <v>3</v>
      </c>
      <c r="D3">
        <v>3</v>
      </c>
      <c r="E3">
        <v>3</v>
      </c>
      <c r="F3">
        <v>3</v>
      </c>
      <c r="G3">
        <v>3</v>
      </c>
      <c r="H3">
        <v>3</v>
      </c>
      <c r="I3">
        <v>2</v>
      </c>
      <c r="J3">
        <v>4</v>
      </c>
      <c r="K3">
        <v>2</v>
      </c>
      <c r="L3">
        <v>4</v>
      </c>
      <c r="M3">
        <v>4</v>
      </c>
      <c r="N3">
        <v>3</v>
      </c>
      <c r="O3">
        <v>3</v>
      </c>
      <c r="P3">
        <v>3</v>
      </c>
      <c r="Q3">
        <v>4</v>
      </c>
      <c r="R3">
        <v>3</v>
      </c>
      <c r="S3">
        <v>3</v>
      </c>
      <c r="T3">
        <v>3</v>
      </c>
      <c r="U3">
        <v>4</v>
      </c>
      <c r="V3">
        <v>4</v>
      </c>
      <c r="W3">
        <v>3</v>
      </c>
      <c r="X3">
        <v>4</v>
      </c>
      <c r="Y3">
        <v>4</v>
      </c>
      <c r="Z3">
        <v>4</v>
      </c>
      <c r="AA3">
        <v>4</v>
      </c>
      <c r="AB3">
        <v>4</v>
      </c>
      <c r="AC3">
        <v>4</v>
      </c>
      <c r="AD3">
        <v>4</v>
      </c>
      <c r="AE3">
        <v>3</v>
      </c>
      <c r="AF3">
        <v>2</v>
      </c>
      <c r="AG3">
        <v>2</v>
      </c>
      <c r="AH3">
        <v>2</v>
      </c>
      <c r="AI3">
        <v>2</v>
      </c>
      <c r="AJ3">
        <v>4</v>
      </c>
      <c r="AK3">
        <v>4</v>
      </c>
      <c r="AL3">
        <v>4</v>
      </c>
      <c r="AM3">
        <v>4</v>
      </c>
      <c r="AN3">
        <v>4</v>
      </c>
      <c r="AO3">
        <v>3</v>
      </c>
      <c r="AP3">
        <v>3</v>
      </c>
    </row>
    <row r="4" spans="1:42" ht="12.75">
      <c r="A4" t="s">
        <v>3</v>
      </c>
      <c r="B4" t="s">
        <v>4</v>
      </c>
      <c r="C4">
        <v>4</v>
      </c>
      <c r="D4">
        <v>3</v>
      </c>
      <c r="E4">
        <v>4</v>
      </c>
      <c r="F4">
        <v>4</v>
      </c>
      <c r="G4">
        <v>3</v>
      </c>
      <c r="H4">
        <v>2</v>
      </c>
      <c r="I4">
        <v>4</v>
      </c>
      <c r="J4">
        <v>3</v>
      </c>
      <c r="K4">
        <v>4</v>
      </c>
      <c r="L4">
        <v>3</v>
      </c>
      <c r="M4">
        <v>3</v>
      </c>
      <c r="N4">
        <v>1</v>
      </c>
      <c r="O4">
        <v>4</v>
      </c>
      <c r="P4">
        <v>4</v>
      </c>
      <c r="Q4">
        <v>2</v>
      </c>
      <c r="R4">
        <v>3</v>
      </c>
      <c r="S4">
        <v>2</v>
      </c>
      <c r="T4">
        <v>4</v>
      </c>
      <c r="U4">
        <v>2</v>
      </c>
      <c r="V4">
        <v>2</v>
      </c>
      <c r="W4">
        <v>1</v>
      </c>
      <c r="X4">
        <v>2</v>
      </c>
      <c r="Y4">
        <v>2</v>
      </c>
      <c r="Z4">
        <v>3</v>
      </c>
      <c r="AA4">
        <v>4</v>
      </c>
      <c r="AB4">
        <v>3</v>
      </c>
      <c r="AC4">
        <v>3</v>
      </c>
      <c r="AD4">
        <v>4</v>
      </c>
      <c r="AE4">
        <v>4</v>
      </c>
      <c r="AF4">
        <v>3</v>
      </c>
      <c r="AG4">
        <v>2</v>
      </c>
      <c r="AH4">
        <v>2</v>
      </c>
      <c r="AI4">
        <v>2</v>
      </c>
      <c r="AJ4">
        <v>3</v>
      </c>
      <c r="AK4">
        <v>2</v>
      </c>
      <c r="AL4">
        <v>2</v>
      </c>
      <c r="AM4">
        <v>2</v>
      </c>
      <c r="AN4">
        <v>3</v>
      </c>
      <c r="AO4">
        <v>3</v>
      </c>
      <c r="AP4">
        <v>2</v>
      </c>
    </row>
    <row r="5" spans="1:42" ht="12.75">
      <c r="A5" t="s">
        <v>5</v>
      </c>
      <c r="B5" t="s">
        <v>6</v>
      </c>
      <c r="C5">
        <v>1</v>
      </c>
      <c r="D5">
        <v>4</v>
      </c>
      <c r="E5">
        <v>3</v>
      </c>
      <c r="F5">
        <v>1</v>
      </c>
      <c r="G5">
        <v>4</v>
      </c>
      <c r="H5">
        <v>4</v>
      </c>
      <c r="I5">
        <v>4</v>
      </c>
      <c r="J5">
        <v>4</v>
      </c>
      <c r="K5">
        <v>4</v>
      </c>
      <c r="L5">
        <v>4</v>
      </c>
      <c r="M5">
        <v>4</v>
      </c>
      <c r="N5">
        <v>4</v>
      </c>
      <c r="O5">
        <v>2</v>
      </c>
      <c r="P5">
        <v>3</v>
      </c>
      <c r="Q5">
        <v>2</v>
      </c>
      <c r="R5">
        <v>4</v>
      </c>
      <c r="S5">
        <v>2</v>
      </c>
      <c r="T5">
        <v>2</v>
      </c>
      <c r="U5">
        <v>2</v>
      </c>
      <c r="V5">
        <v>4</v>
      </c>
      <c r="W5">
        <v>2</v>
      </c>
      <c r="X5">
        <v>4</v>
      </c>
      <c r="Y5">
        <v>2</v>
      </c>
      <c r="Z5">
        <v>2</v>
      </c>
      <c r="AA5">
        <v>4</v>
      </c>
      <c r="AB5">
        <v>3</v>
      </c>
      <c r="AC5">
        <v>2</v>
      </c>
      <c r="AD5">
        <v>3</v>
      </c>
      <c r="AE5">
        <v>2</v>
      </c>
      <c r="AF5">
        <v>2</v>
      </c>
      <c r="AG5">
        <v>1</v>
      </c>
      <c r="AH5">
        <v>3</v>
      </c>
      <c r="AI5">
        <v>2</v>
      </c>
      <c r="AJ5">
        <v>4</v>
      </c>
      <c r="AK5">
        <v>4</v>
      </c>
      <c r="AL5">
        <v>2</v>
      </c>
      <c r="AM5">
        <v>2</v>
      </c>
      <c r="AN5">
        <v>3</v>
      </c>
      <c r="AO5">
        <v>3</v>
      </c>
      <c r="AP5">
        <v>2</v>
      </c>
    </row>
    <row r="6" spans="1:42" ht="12.75">
      <c r="A6" t="s">
        <v>7</v>
      </c>
      <c r="B6" t="s">
        <v>8</v>
      </c>
      <c r="C6">
        <v>3</v>
      </c>
      <c r="D6">
        <v>1</v>
      </c>
      <c r="E6">
        <v>3</v>
      </c>
      <c r="F6">
        <v>4</v>
      </c>
      <c r="G6">
        <v>4</v>
      </c>
      <c r="H6">
        <v>3</v>
      </c>
      <c r="I6">
        <v>3</v>
      </c>
      <c r="J6">
        <v>4</v>
      </c>
      <c r="K6">
        <v>4</v>
      </c>
      <c r="L6">
        <v>2</v>
      </c>
      <c r="M6">
        <v>2</v>
      </c>
      <c r="N6">
        <v>2</v>
      </c>
      <c r="O6">
        <v>4</v>
      </c>
      <c r="P6">
        <v>3</v>
      </c>
      <c r="Q6">
        <v>2</v>
      </c>
      <c r="R6">
        <v>3</v>
      </c>
      <c r="S6">
        <v>2</v>
      </c>
      <c r="T6">
        <v>2</v>
      </c>
      <c r="U6">
        <v>4</v>
      </c>
      <c r="V6">
        <v>4</v>
      </c>
      <c r="W6">
        <v>2</v>
      </c>
      <c r="X6">
        <v>2</v>
      </c>
      <c r="Y6">
        <v>3</v>
      </c>
      <c r="Z6">
        <v>3</v>
      </c>
      <c r="AA6">
        <v>4</v>
      </c>
      <c r="AB6">
        <v>4</v>
      </c>
      <c r="AC6">
        <v>1</v>
      </c>
      <c r="AD6">
        <v>3</v>
      </c>
      <c r="AE6">
        <v>3</v>
      </c>
      <c r="AF6">
        <v>3</v>
      </c>
      <c r="AG6">
        <v>2</v>
      </c>
      <c r="AH6">
        <v>4</v>
      </c>
      <c r="AI6">
        <v>2</v>
      </c>
      <c r="AJ6">
        <v>4</v>
      </c>
      <c r="AK6">
        <v>4</v>
      </c>
      <c r="AL6">
        <v>4</v>
      </c>
      <c r="AM6">
        <v>1</v>
      </c>
      <c r="AN6">
        <v>4</v>
      </c>
      <c r="AO6">
        <v>4</v>
      </c>
      <c r="AP6">
        <v>3</v>
      </c>
    </row>
    <row r="7" spans="1:42" ht="12.75">
      <c r="A7" t="s">
        <v>9</v>
      </c>
      <c r="B7" t="s">
        <v>10</v>
      </c>
      <c r="C7">
        <v>3</v>
      </c>
      <c r="D7">
        <v>2</v>
      </c>
      <c r="E7">
        <v>4</v>
      </c>
      <c r="F7">
        <v>3</v>
      </c>
      <c r="G7">
        <v>3</v>
      </c>
      <c r="H7">
        <v>4</v>
      </c>
      <c r="I7">
        <v>3</v>
      </c>
      <c r="J7">
        <v>4</v>
      </c>
      <c r="K7">
        <v>4</v>
      </c>
      <c r="L7">
        <v>3</v>
      </c>
      <c r="M7">
        <v>3</v>
      </c>
      <c r="N7">
        <v>3</v>
      </c>
      <c r="O7">
        <v>3</v>
      </c>
      <c r="P7">
        <v>4</v>
      </c>
      <c r="Q7">
        <v>2</v>
      </c>
      <c r="R7">
        <v>4</v>
      </c>
      <c r="S7">
        <v>3</v>
      </c>
      <c r="T7">
        <v>2</v>
      </c>
      <c r="U7">
        <v>2</v>
      </c>
      <c r="V7">
        <v>4</v>
      </c>
      <c r="W7">
        <v>3</v>
      </c>
      <c r="X7">
        <v>4</v>
      </c>
      <c r="Y7">
        <v>4</v>
      </c>
      <c r="Z7">
        <v>4</v>
      </c>
      <c r="AA7">
        <v>4</v>
      </c>
      <c r="AB7">
        <v>2</v>
      </c>
      <c r="AC7">
        <v>4</v>
      </c>
      <c r="AD7">
        <v>4</v>
      </c>
      <c r="AE7">
        <v>2</v>
      </c>
      <c r="AF7">
        <v>2</v>
      </c>
      <c r="AG7">
        <v>1</v>
      </c>
      <c r="AH7">
        <v>4</v>
      </c>
      <c r="AI7">
        <v>2</v>
      </c>
      <c r="AJ7">
        <v>3</v>
      </c>
      <c r="AK7">
        <v>2</v>
      </c>
      <c r="AL7">
        <v>4</v>
      </c>
      <c r="AM7">
        <v>4</v>
      </c>
      <c r="AN7">
        <v>3</v>
      </c>
      <c r="AO7">
        <v>4</v>
      </c>
      <c r="AP7">
        <v>4</v>
      </c>
    </row>
    <row r="8" spans="1:42" ht="12.75">
      <c r="A8" t="s">
        <v>11</v>
      </c>
      <c r="B8" t="s">
        <v>12</v>
      </c>
      <c r="C8">
        <v>4</v>
      </c>
      <c r="D8">
        <v>3</v>
      </c>
      <c r="E8">
        <v>2</v>
      </c>
      <c r="F8">
        <v>4</v>
      </c>
      <c r="G8">
        <v>4</v>
      </c>
      <c r="H8">
        <v>3</v>
      </c>
      <c r="I8">
        <v>4</v>
      </c>
      <c r="J8">
        <v>3</v>
      </c>
      <c r="K8">
        <v>4</v>
      </c>
      <c r="L8">
        <v>4</v>
      </c>
      <c r="M8">
        <v>4</v>
      </c>
      <c r="N8">
        <v>4</v>
      </c>
      <c r="O8">
        <v>3</v>
      </c>
      <c r="P8">
        <v>2</v>
      </c>
      <c r="Q8">
        <v>3</v>
      </c>
      <c r="R8">
        <v>3</v>
      </c>
      <c r="S8">
        <v>2</v>
      </c>
      <c r="T8">
        <v>4</v>
      </c>
      <c r="U8">
        <v>3</v>
      </c>
      <c r="V8">
        <v>4</v>
      </c>
      <c r="W8">
        <v>4</v>
      </c>
      <c r="X8">
        <v>4</v>
      </c>
      <c r="Y8">
        <v>2</v>
      </c>
      <c r="Z8">
        <v>4</v>
      </c>
      <c r="AA8">
        <v>4</v>
      </c>
      <c r="AB8">
        <v>4</v>
      </c>
      <c r="AC8">
        <v>4</v>
      </c>
      <c r="AD8">
        <v>2</v>
      </c>
      <c r="AE8">
        <v>3</v>
      </c>
      <c r="AF8">
        <v>2</v>
      </c>
      <c r="AG8">
        <v>1</v>
      </c>
      <c r="AH8">
        <v>3</v>
      </c>
      <c r="AI8">
        <v>2</v>
      </c>
      <c r="AJ8">
        <v>4</v>
      </c>
      <c r="AK8">
        <v>3</v>
      </c>
      <c r="AL8">
        <v>2</v>
      </c>
      <c r="AM8">
        <v>4</v>
      </c>
      <c r="AN8">
        <v>3</v>
      </c>
      <c r="AO8">
        <v>3</v>
      </c>
      <c r="AP8">
        <v>2</v>
      </c>
    </row>
    <row r="9" spans="1:42" ht="12.75">
      <c r="A9" t="s">
        <v>13</v>
      </c>
      <c r="B9" t="s">
        <v>14</v>
      </c>
      <c r="C9">
        <v>4</v>
      </c>
      <c r="D9">
        <v>4</v>
      </c>
      <c r="E9">
        <v>3</v>
      </c>
      <c r="F9">
        <v>4</v>
      </c>
      <c r="G9">
        <v>3</v>
      </c>
      <c r="H9">
        <v>4</v>
      </c>
      <c r="I9">
        <v>4</v>
      </c>
      <c r="J9">
        <v>4</v>
      </c>
      <c r="K9">
        <v>4</v>
      </c>
      <c r="L9">
        <v>4</v>
      </c>
      <c r="M9">
        <v>3</v>
      </c>
      <c r="N9">
        <v>3</v>
      </c>
      <c r="O9">
        <v>3</v>
      </c>
      <c r="P9">
        <v>3</v>
      </c>
      <c r="Q9">
        <v>4</v>
      </c>
      <c r="R9">
        <v>3</v>
      </c>
      <c r="S9">
        <v>3</v>
      </c>
      <c r="T9">
        <v>3</v>
      </c>
      <c r="U9">
        <v>3</v>
      </c>
      <c r="V9">
        <v>4</v>
      </c>
      <c r="W9">
        <v>4</v>
      </c>
      <c r="X9">
        <v>4</v>
      </c>
      <c r="Y9">
        <v>4</v>
      </c>
      <c r="Z9">
        <v>4</v>
      </c>
      <c r="AA9">
        <v>4</v>
      </c>
      <c r="AB9">
        <v>4</v>
      </c>
      <c r="AC9">
        <v>3</v>
      </c>
      <c r="AD9">
        <v>4</v>
      </c>
      <c r="AE9">
        <v>4</v>
      </c>
      <c r="AF9">
        <v>3</v>
      </c>
      <c r="AG9">
        <v>3</v>
      </c>
      <c r="AH9">
        <v>3</v>
      </c>
      <c r="AI9">
        <v>2</v>
      </c>
      <c r="AJ9">
        <v>4</v>
      </c>
      <c r="AK9">
        <v>4</v>
      </c>
      <c r="AL9">
        <v>2</v>
      </c>
      <c r="AM9">
        <v>4</v>
      </c>
      <c r="AN9">
        <v>4</v>
      </c>
      <c r="AO9">
        <v>4</v>
      </c>
      <c r="AP9">
        <v>4</v>
      </c>
    </row>
    <row r="10" spans="1:42" ht="12.75">
      <c r="A10" t="s">
        <v>15</v>
      </c>
      <c r="B10" t="s">
        <v>16</v>
      </c>
      <c r="C10">
        <v>3</v>
      </c>
      <c r="D10">
        <v>2</v>
      </c>
      <c r="E10">
        <v>3</v>
      </c>
      <c r="F10">
        <v>2</v>
      </c>
      <c r="G10">
        <v>3</v>
      </c>
      <c r="H10">
        <v>3</v>
      </c>
      <c r="I10">
        <v>3</v>
      </c>
      <c r="J10">
        <v>3</v>
      </c>
      <c r="K10">
        <v>3</v>
      </c>
      <c r="L10">
        <v>3</v>
      </c>
      <c r="M10">
        <v>3</v>
      </c>
      <c r="N10">
        <v>3</v>
      </c>
      <c r="O10">
        <v>4</v>
      </c>
      <c r="P10">
        <v>3</v>
      </c>
      <c r="Q10">
        <v>2</v>
      </c>
      <c r="R10">
        <v>3</v>
      </c>
      <c r="S10">
        <v>2</v>
      </c>
      <c r="T10">
        <v>3</v>
      </c>
      <c r="U10">
        <v>2</v>
      </c>
      <c r="V10">
        <v>4</v>
      </c>
      <c r="W10">
        <v>3</v>
      </c>
      <c r="X10">
        <v>4</v>
      </c>
      <c r="Y10">
        <v>3</v>
      </c>
      <c r="Z10">
        <v>3</v>
      </c>
      <c r="AA10">
        <v>3</v>
      </c>
      <c r="AB10">
        <v>2</v>
      </c>
      <c r="AC10">
        <v>2</v>
      </c>
      <c r="AD10">
        <v>3</v>
      </c>
      <c r="AE10">
        <v>4</v>
      </c>
      <c r="AF10">
        <v>1</v>
      </c>
      <c r="AG10">
        <v>2</v>
      </c>
      <c r="AH10">
        <v>4</v>
      </c>
      <c r="AI10">
        <v>2</v>
      </c>
      <c r="AJ10">
        <v>3</v>
      </c>
      <c r="AK10">
        <v>4</v>
      </c>
      <c r="AL10">
        <v>4</v>
      </c>
      <c r="AM10">
        <v>2</v>
      </c>
      <c r="AN10">
        <v>2</v>
      </c>
      <c r="AO10">
        <v>3</v>
      </c>
      <c r="AP10">
        <v>2</v>
      </c>
    </row>
    <row r="11" spans="1:42" ht="12.75">
      <c r="A11" t="s">
        <v>17</v>
      </c>
      <c r="B11" t="s">
        <v>18</v>
      </c>
      <c r="C11">
        <v>2</v>
      </c>
      <c r="D11">
        <v>4</v>
      </c>
      <c r="E11">
        <v>2</v>
      </c>
      <c r="F11">
        <v>1</v>
      </c>
      <c r="G11">
        <v>3</v>
      </c>
      <c r="H11">
        <v>3</v>
      </c>
      <c r="I11">
        <v>2</v>
      </c>
      <c r="J11">
        <v>2</v>
      </c>
      <c r="K11">
        <v>4</v>
      </c>
      <c r="L11">
        <v>2</v>
      </c>
      <c r="M11">
        <v>2</v>
      </c>
      <c r="N11">
        <v>3</v>
      </c>
      <c r="O11">
        <v>4</v>
      </c>
      <c r="P11">
        <v>2</v>
      </c>
      <c r="Q11">
        <v>2</v>
      </c>
      <c r="R11">
        <v>4</v>
      </c>
      <c r="S11">
        <v>2</v>
      </c>
      <c r="T11">
        <v>1</v>
      </c>
      <c r="U11">
        <v>1</v>
      </c>
      <c r="V11">
        <v>4</v>
      </c>
      <c r="W11">
        <v>3</v>
      </c>
      <c r="X11">
        <v>1</v>
      </c>
      <c r="Y11">
        <v>3</v>
      </c>
      <c r="Z11">
        <v>3</v>
      </c>
      <c r="AA11">
        <v>3</v>
      </c>
      <c r="AB11">
        <v>2</v>
      </c>
      <c r="AC11">
        <v>1</v>
      </c>
      <c r="AD11">
        <v>4</v>
      </c>
      <c r="AE11">
        <v>2</v>
      </c>
      <c r="AF11">
        <v>1</v>
      </c>
      <c r="AG11">
        <v>1</v>
      </c>
      <c r="AH11">
        <v>2</v>
      </c>
      <c r="AI11">
        <v>2</v>
      </c>
      <c r="AJ11">
        <v>3</v>
      </c>
      <c r="AK11">
        <v>2</v>
      </c>
      <c r="AL11">
        <v>1</v>
      </c>
      <c r="AM11">
        <v>4</v>
      </c>
      <c r="AN11">
        <v>2</v>
      </c>
      <c r="AO11">
        <v>2</v>
      </c>
      <c r="AP11">
        <v>1</v>
      </c>
    </row>
    <row r="12" spans="1:42" ht="12.75">
      <c r="A12" t="s">
        <v>19</v>
      </c>
      <c r="B12" t="s">
        <v>20</v>
      </c>
      <c r="C12">
        <v>1</v>
      </c>
      <c r="D12">
        <v>4</v>
      </c>
      <c r="E12">
        <v>3</v>
      </c>
      <c r="F12">
        <v>4</v>
      </c>
      <c r="G12">
        <v>4</v>
      </c>
      <c r="H12">
        <v>2</v>
      </c>
      <c r="I12">
        <v>3</v>
      </c>
      <c r="J12">
        <v>2</v>
      </c>
      <c r="K12">
        <v>4</v>
      </c>
      <c r="L12">
        <v>2</v>
      </c>
      <c r="M12">
        <v>2</v>
      </c>
      <c r="N12">
        <v>3</v>
      </c>
      <c r="O12">
        <v>4</v>
      </c>
      <c r="P12">
        <v>3</v>
      </c>
      <c r="Q12">
        <v>3</v>
      </c>
      <c r="R12">
        <v>3</v>
      </c>
      <c r="S12">
        <v>3</v>
      </c>
      <c r="T12">
        <v>2</v>
      </c>
      <c r="U12">
        <v>3</v>
      </c>
      <c r="V12">
        <v>4</v>
      </c>
      <c r="W12">
        <v>2</v>
      </c>
      <c r="X12">
        <v>4</v>
      </c>
      <c r="Y12">
        <v>2</v>
      </c>
      <c r="Z12">
        <v>3</v>
      </c>
      <c r="AA12">
        <v>3</v>
      </c>
      <c r="AB12">
        <v>4</v>
      </c>
      <c r="AC12">
        <v>1</v>
      </c>
      <c r="AD12">
        <v>2</v>
      </c>
      <c r="AE12">
        <v>3</v>
      </c>
      <c r="AF12">
        <v>2</v>
      </c>
      <c r="AG12">
        <v>2</v>
      </c>
      <c r="AH12">
        <v>3</v>
      </c>
      <c r="AI12">
        <v>2</v>
      </c>
      <c r="AJ12">
        <v>4</v>
      </c>
      <c r="AK12">
        <v>4</v>
      </c>
      <c r="AL12">
        <v>4</v>
      </c>
      <c r="AM12">
        <v>1</v>
      </c>
      <c r="AN12">
        <v>3</v>
      </c>
      <c r="AO12">
        <v>3</v>
      </c>
      <c r="AP12">
        <v>2</v>
      </c>
    </row>
    <row r="13" ht="12.75">
      <c r="A13" t="s">
        <v>21</v>
      </c>
    </row>
    <row r="14" spans="1:42" ht="12.75">
      <c r="A14" t="s">
        <v>1</v>
      </c>
      <c r="B14" t="s">
        <v>22</v>
      </c>
      <c r="C14">
        <v>3</v>
      </c>
      <c r="D14">
        <v>3</v>
      </c>
      <c r="E14">
        <v>3</v>
      </c>
      <c r="F14">
        <v>3</v>
      </c>
      <c r="G14">
        <v>3</v>
      </c>
      <c r="H14">
        <v>3</v>
      </c>
      <c r="I14">
        <v>3</v>
      </c>
      <c r="J14">
        <v>1</v>
      </c>
      <c r="K14">
        <v>3</v>
      </c>
      <c r="L14">
        <v>3</v>
      </c>
      <c r="M14">
        <v>2</v>
      </c>
      <c r="N14">
        <v>3</v>
      </c>
      <c r="O14">
        <v>2</v>
      </c>
      <c r="P14">
        <v>3</v>
      </c>
      <c r="Q14">
        <v>1</v>
      </c>
      <c r="R14">
        <v>2</v>
      </c>
      <c r="S14">
        <v>2</v>
      </c>
      <c r="T14">
        <v>2</v>
      </c>
      <c r="U14">
        <v>2</v>
      </c>
      <c r="V14">
        <v>2</v>
      </c>
      <c r="W14">
        <v>3</v>
      </c>
      <c r="X14">
        <v>2</v>
      </c>
      <c r="Y14">
        <v>2</v>
      </c>
      <c r="Z14">
        <v>3</v>
      </c>
      <c r="AA14">
        <v>4</v>
      </c>
      <c r="AB14">
        <v>3</v>
      </c>
      <c r="AC14">
        <v>3</v>
      </c>
      <c r="AD14">
        <v>3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3</v>
      </c>
      <c r="AK14">
        <v>2</v>
      </c>
      <c r="AL14">
        <v>2</v>
      </c>
      <c r="AM14">
        <v>1</v>
      </c>
      <c r="AN14">
        <v>2</v>
      </c>
      <c r="AO14">
        <v>1</v>
      </c>
      <c r="AP14">
        <v>2</v>
      </c>
    </row>
    <row r="15" spans="1:42" ht="12.75">
      <c r="A15" t="s">
        <v>3</v>
      </c>
      <c r="B15" t="s">
        <v>23</v>
      </c>
      <c r="C15">
        <v>3</v>
      </c>
      <c r="D15">
        <v>3</v>
      </c>
      <c r="E15">
        <v>2</v>
      </c>
      <c r="F15">
        <v>2</v>
      </c>
      <c r="G15">
        <v>2</v>
      </c>
      <c r="H15">
        <v>3</v>
      </c>
      <c r="I15">
        <v>3</v>
      </c>
      <c r="J15">
        <v>2</v>
      </c>
      <c r="K15">
        <v>3</v>
      </c>
      <c r="L15">
        <v>4</v>
      </c>
      <c r="M15">
        <v>2</v>
      </c>
      <c r="N15">
        <v>3</v>
      </c>
      <c r="O15">
        <v>2</v>
      </c>
      <c r="P15">
        <v>2</v>
      </c>
      <c r="Q15">
        <v>1</v>
      </c>
      <c r="R15">
        <v>3</v>
      </c>
      <c r="S15">
        <v>2</v>
      </c>
      <c r="T15">
        <v>2</v>
      </c>
      <c r="U15">
        <v>2</v>
      </c>
      <c r="V15">
        <v>4</v>
      </c>
      <c r="W15">
        <v>3</v>
      </c>
      <c r="X15">
        <v>2</v>
      </c>
      <c r="Y15">
        <v>3</v>
      </c>
      <c r="Z15">
        <v>3</v>
      </c>
      <c r="AA15">
        <v>4</v>
      </c>
      <c r="AB15">
        <v>4</v>
      </c>
      <c r="AC15">
        <v>2</v>
      </c>
      <c r="AD15">
        <v>4</v>
      </c>
      <c r="AE15">
        <v>3</v>
      </c>
      <c r="AF15">
        <v>3</v>
      </c>
      <c r="AG15">
        <v>2</v>
      </c>
      <c r="AH15">
        <v>2</v>
      </c>
      <c r="AI15">
        <v>2</v>
      </c>
      <c r="AJ15">
        <v>3</v>
      </c>
      <c r="AK15">
        <v>1</v>
      </c>
      <c r="AL15">
        <v>3</v>
      </c>
      <c r="AM15">
        <v>4</v>
      </c>
      <c r="AN15">
        <v>3</v>
      </c>
      <c r="AO15">
        <v>3</v>
      </c>
      <c r="AP15">
        <v>3</v>
      </c>
    </row>
    <row r="16" spans="1:42" ht="12.75">
      <c r="A16" t="s">
        <v>5</v>
      </c>
      <c r="B16" t="s">
        <v>24</v>
      </c>
      <c r="C16">
        <v>3</v>
      </c>
      <c r="D16">
        <v>3</v>
      </c>
      <c r="E16">
        <v>2</v>
      </c>
      <c r="F16">
        <v>3</v>
      </c>
      <c r="G16">
        <v>4</v>
      </c>
      <c r="H16">
        <v>3</v>
      </c>
      <c r="I16">
        <v>2</v>
      </c>
      <c r="J16">
        <v>2</v>
      </c>
      <c r="K16">
        <v>3</v>
      </c>
      <c r="L16">
        <v>4</v>
      </c>
      <c r="M16">
        <v>1</v>
      </c>
      <c r="N16">
        <v>4</v>
      </c>
      <c r="O16">
        <v>4</v>
      </c>
      <c r="P16">
        <v>2</v>
      </c>
      <c r="Q16">
        <v>2</v>
      </c>
      <c r="R16">
        <v>3</v>
      </c>
      <c r="S16">
        <v>2</v>
      </c>
      <c r="T16">
        <v>2</v>
      </c>
      <c r="U16">
        <v>3</v>
      </c>
      <c r="V16">
        <v>4</v>
      </c>
      <c r="W16">
        <v>3</v>
      </c>
      <c r="X16">
        <v>4</v>
      </c>
      <c r="Y16">
        <v>2</v>
      </c>
      <c r="Z16">
        <v>3</v>
      </c>
      <c r="AA16">
        <v>4</v>
      </c>
      <c r="AB16">
        <v>2</v>
      </c>
      <c r="AC16">
        <v>4</v>
      </c>
      <c r="AD16">
        <v>3</v>
      </c>
      <c r="AE16">
        <v>2</v>
      </c>
      <c r="AF16">
        <v>4</v>
      </c>
      <c r="AG16">
        <v>1</v>
      </c>
      <c r="AH16">
        <v>2</v>
      </c>
      <c r="AI16">
        <v>2</v>
      </c>
      <c r="AJ16">
        <v>3</v>
      </c>
      <c r="AK16">
        <v>2</v>
      </c>
      <c r="AL16">
        <v>2</v>
      </c>
      <c r="AM16">
        <v>1</v>
      </c>
      <c r="AN16">
        <v>2</v>
      </c>
      <c r="AO16">
        <v>3</v>
      </c>
      <c r="AP16">
        <v>4</v>
      </c>
    </row>
    <row r="17" spans="1:42" ht="12.75">
      <c r="A17" t="s">
        <v>7</v>
      </c>
      <c r="B17" t="s">
        <v>49</v>
      </c>
      <c r="C17">
        <v>3</v>
      </c>
      <c r="D17">
        <v>3</v>
      </c>
      <c r="E17">
        <v>3</v>
      </c>
      <c r="F17">
        <v>3</v>
      </c>
      <c r="G17">
        <v>3</v>
      </c>
      <c r="H17">
        <v>4</v>
      </c>
      <c r="I17">
        <v>2</v>
      </c>
      <c r="J17">
        <v>3</v>
      </c>
      <c r="K17">
        <v>4</v>
      </c>
      <c r="L17">
        <v>2</v>
      </c>
      <c r="M17">
        <v>1</v>
      </c>
      <c r="N17">
        <v>3</v>
      </c>
      <c r="O17">
        <v>4</v>
      </c>
      <c r="P17">
        <v>3</v>
      </c>
      <c r="Q17">
        <v>1</v>
      </c>
      <c r="R17">
        <v>3</v>
      </c>
      <c r="S17">
        <v>2</v>
      </c>
      <c r="T17">
        <v>2</v>
      </c>
      <c r="U17">
        <v>3</v>
      </c>
      <c r="V17">
        <v>4</v>
      </c>
      <c r="W17">
        <v>2</v>
      </c>
      <c r="X17">
        <v>4</v>
      </c>
      <c r="Y17">
        <v>1</v>
      </c>
      <c r="Z17">
        <v>4</v>
      </c>
      <c r="AA17">
        <v>3</v>
      </c>
      <c r="AB17">
        <v>4</v>
      </c>
      <c r="AC17">
        <v>2</v>
      </c>
      <c r="AD17">
        <v>3</v>
      </c>
      <c r="AE17">
        <v>3</v>
      </c>
      <c r="AF17">
        <v>1</v>
      </c>
      <c r="AG17">
        <v>3</v>
      </c>
      <c r="AH17">
        <v>3</v>
      </c>
      <c r="AI17">
        <v>2</v>
      </c>
      <c r="AJ17">
        <v>2</v>
      </c>
      <c r="AK17">
        <v>3</v>
      </c>
      <c r="AL17">
        <v>3</v>
      </c>
      <c r="AM17">
        <v>4</v>
      </c>
      <c r="AN17">
        <v>3</v>
      </c>
      <c r="AO17">
        <v>3</v>
      </c>
      <c r="AP17">
        <v>3</v>
      </c>
    </row>
    <row r="18" spans="1:42" ht="12.75">
      <c r="A18" t="s">
        <v>9</v>
      </c>
      <c r="B18" t="s">
        <v>25</v>
      </c>
      <c r="C18">
        <v>3</v>
      </c>
      <c r="D18">
        <v>3</v>
      </c>
      <c r="E18">
        <v>4</v>
      </c>
      <c r="F18">
        <v>3</v>
      </c>
      <c r="G18">
        <v>4</v>
      </c>
      <c r="H18">
        <v>2</v>
      </c>
      <c r="I18">
        <v>4</v>
      </c>
      <c r="J18">
        <v>2</v>
      </c>
      <c r="K18">
        <v>4</v>
      </c>
      <c r="L18">
        <v>4</v>
      </c>
      <c r="M18">
        <v>4</v>
      </c>
      <c r="N18">
        <v>2</v>
      </c>
      <c r="O18">
        <v>3</v>
      </c>
      <c r="P18">
        <v>4</v>
      </c>
      <c r="Q18">
        <v>2</v>
      </c>
      <c r="R18">
        <v>2</v>
      </c>
      <c r="S18">
        <v>3</v>
      </c>
      <c r="T18">
        <v>2</v>
      </c>
      <c r="U18">
        <v>3</v>
      </c>
      <c r="V18">
        <v>4</v>
      </c>
      <c r="W18">
        <v>3</v>
      </c>
      <c r="X18">
        <v>4</v>
      </c>
      <c r="Y18">
        <v>2</v>
      </c>
      <c r="Z18">
        <v>4</v>
      </c>
      <c r="AA18">
        <v>3</v>
      </c>
      <c r="AB18">
        <v>4</v>
      </c>
      <c r="AC18">
        <v>4</v>
      </c>
      <c r="AD18">
        <v>2</v>
      </c>
      <c r="AE18">
        <v>3</v>
      </c>
      <c r="AF18">
        <v>2</v>
      </c>
      <c r="AG18">
        <v>3</v>
      </c>
      <c r="AH18">
        <v>2</v>
      </c>
      <c r="AI18">
        <v>2</v>
      </c>
      <c r="AJ18">
        <v>4</v>
      </c>
      <c r="AK18">
        <v>1</v>
      </c>
      <c r="AL18">
        <v>3</v>
      </c>
      <c r="AM18">
        <v>3</v>
      </c>
      <c r="AN18">
        <v>3</v>
      </c>
      <c r="AO18">
        <v>3</v>
      </c>
      <c r="AP18">
        <v>2</v>
      </c>
    </row>
    <row r="19" spans="1:42" ht="12.75">
      <c r="A19" t="s">
        <v>11</v>
      </c>
      <c r="B19" t="s">
        <v>26</v>
      </c>
      <c r="C19">
        <v>3</v>
      </c>
      <c r="D19">
        <v>3</v>
      </c>
      <c r="E19">
        <v>3</v>
      </c>
      <c r="F19">
        <v>4</v>
      </c>
      <c r="G19">
        <v>4</v>
      </c>
      <c r="H19">
        <v>2</v>
      </c>
      <c r="I19">
        <v>2</v>
      </c>
      <c r="J19">
        <v>4</v>
      </c>
      <c r="K19">
        <v>4</v>
      </c>
      <c r="L19">
        <v>4</v>
      </c>
      <c r="M19">
        <v>2</v>
      </c>
      <c r="N19">
        <v>2</v>
      </c>
      <c r="O19">
        <v>1</v>
      </c>
      <c r="P19">
        <v>3</v>
      </c>
      <c r="Q19">
        <v>4</v>
      </c>
      <c r="R19">
        <v>1</v>
      </c>
      <c r="S19">
        <v>3</v>
      </c>
      <c r="T19">
        <v>2</v>
      </c>
      <c r="U19">
        <v>4</v>
      </c>
      <c r="V19">
        <v>4</v>
      </c>
      <c r="W19">
        <v>4</v>
      </c>
      <c r="X19">
        <v>2</v>
      </c>
      <c r="Y19">
        <v>3</v>
      </c>
      <c r="Z19">
        <v>3</v>
      </c>
      <c r="AA19">
        <v>4</v>
      </c>
      <c r="AB19">
        <v>4</v>
      </c>
      <c r="AC19">
        <v>1</v>
      </c>
      <c r="AD19">
        <v>3</v>
      </c>
      <c r="AE19">
        <v>2</v>
      </c>
      <c r="AF19">
        <v>4</v>
      </c>
      <c r="AG19">
        <v>2</v>
      </c>
      <c r="AH19">
        <v>4</v>
      </c>
      <c r="AI19">
        <v>2</v>
      </c>
      <c r="AJ19">
        <v>3</v>
      </c>
      <c r="AK19">
        <v>3</v>
      </c>
      <c r="AL19">
        <v>1</v>
      </c>
      <c r="AM19">
        <v>4</v>
      </c>
      <c r="AN19">
        <v>3</v>
      </c>
      <c r="AO19">
        <v>3</v>
      </c>
      <c r="AP19">
        <v>4</v>
      </c>
    </row>
    <row r="20" spans="1:42" ht="12.75">
      <c r="A20" t="s">
        <v>13</v>
      </c>
      <c r="B20" t="s">
        <v>27</v>
      </c>
      <c r="C20">
        <v>3</v>
      </c>
      <c r="D20">
        <v>3</v>
      </c>
      <c r="E20">
        <v>3</v>
      </c>
      <c r="F20">
        <v>3</v>
      </c>
      <c r="G20">
        <v>3</v>
      </c>
      <c r="H20">
        <v>2</v>
      </c>
      <c r="I20">
        <v>2</v>
      </c>
      <c r="J20">
        <v>4</v>
      </c>
      <c r="K20">
        <v>3</v>
      </c>
      <c r="L20">
        <v>3</v>
      </c>
      <c r="M20">
        <v>1</v>
      </c>
      <c r="N20">
        <v>3</v>
      </c>
      <c r="O20">
        <v>2</v>
      </c>
      <c r="P20">
        <v>3</v>
      </c>
      <c r="Q20">
        <v>2</v>
      </c>
      <c r="R20">
        <v>3</v>
      </c>
      <c r="S20">
        <v>2</v>
      </c>
      <c r="T20">
        <v>3</v>
      </c>
      <c r="U20">
        <v>2</v>
      </c>
      <c r="V20">
        <v>2</v>
      </c>
      <c r="W20">
        <v>3</v>
      </c>
      <c r="X20">
        <v>2</v>
      </c>
      <c r="Y20">
        <v>2</v>
      </c>
      <c r="Z20">
        <v>4</v>
      </c>
      <c r="AA20">
        <v>3</v>
      </c>
      <c r="AB20">
        <v>3</v>
      </c>
      <c r="AC20">
        <v>3</v>
      </c>
      <c r="AD20">
        <v>2</v>
      </c>
      <c r="AE20">
        <v>3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3</v>
      </c>
      <c r="AL20">
        <v>2</v>
      </c>
      <c r="AM20">
        <v>3</v>
      </c>
      <c r="AN20">
        <v>2</v>
      </c>
      <c r="AO20">
        <v>3</v>
      </c>
      <c r="AP20">
        <v>2</v>
      </c>
    </row>
    <row r="21" spans="1:42" ht="12.75">
      <c r="A21" t="s">
        <v>15</v>
      </c>
      <c r="B21" t="s">
        <v>28</v>
      </c>
      <c r="C21">
        <v>3</v>
      </c>
      <c r="D21">
        <v>3</v>
      </c>
      <c r="E21">
        <v>3</v>
      </c>
      <c r="F21">
        <v>2</v>
      </c>
      <c r="G21">
        <v>4</v>
      </c>
      <c r="H21">
        <v>3</v>
      </c>
      <c r="I21">
        <v>1</v>
      </c>
      <c r="J21">
        <v>1</v>
      </c>
      <c r="K21">
        <v>3</v>
      </c>
      <c r="L21">
        <v>4</v>
      </c>
      <c r="M21">
        <v>4</v>
      </c>
      <c r="N21">
        <v>3</v>
      </c>
      <c r="O21">
        <v>4</v>
      </c>
      <c r="P21">
        <v>3</v>
      </c>
      <c r="Q21">
        <v>3</v>
      </c>
      <c r="R21">
        <v>4</v>
      </c>
      <c r="S21">
        <v>3</v>
      </c>
      <c r="T21">
        <v>3</v>
      </c>
      <c r="U21">
        <v>3</v>
      </c>
      <c r="V21">
        <v>4</v>
      </c>
      <c r="W21">
        <v>4</v>
      </c>
      <c r="X21">
        <v>1</v>
      </c>
      <c r="Y21">
        <v>1</v>
      </c>
      <c r="Z21">
        <v>3</v>
      </c>
      <c r="AA21">
        <v>3</v>
      </c>
      <c r="AB21">
        <v>3</v>
      </c>
      <c r="AC21">
        <v>2</v>
      </c>
      <c r="AD21">
        <v>3</v>
      </c>
      <c r="AE21">
        <v>2</v>
      </c>
      <c r="AF21">
        <v>2</v>
      </c>
      <c r="AG21">
        <v>4</v>
      </c>
      <c r="AH21">
        <v>3</v>
      </c>
      <c r="AI21">
        <v>2</v>
      </c>
      <c r="AJ21">
        <v>4</v>
      </c>
      <c r="AK21">
        <v>2</v>
      </c>
      <c r="AL21">
        <v>2</v>
      </c>
      <c r="AM21">
        <v>1</v>
      </c>
      <c r="AN21">
        <v>3</v>
      </c>
      <c r="AO21">
        <v>2</v>
      </c>
      <c r="AP21">
        <v>3</v>
      </c>
    </row>
    <row r="22" spans="1:42" ht="12.75">
      <c r="A22" t="s">
        <v>17</v>
      </c>
      <c r="B22" t="s">
        <v>29</v>
      </c>
      <c r="C22">
        <v>4</v>
      </c>
      <c r="D22">
        <v>2</v>
      </c>
      <c r="E22">
        <v>3</v>
      </c>
      <c r="F22">
        <v>4</v>
      </c>
      <c r="G22">
        <v>4</v>
      </c>
      <c r="H22">
        <v>4</v>
      </c>
      <c r="I22">
        <v>2</v>
      </c>
      <c r="J22">
        <v>3</v>
      </c>
      <c r="K22">
        <v>4</v>
      </c>
      <c r="L22">
        <v>3</v>
      </c>
      <c r="M22">
        <v>2</v>
      </c>
      <c r="N22">
        <v>3</v>
      </c>
      <c r="O22">
        <v>4</v>
      </c>
      <c r="P22">
        <v>3</v>
      </c>
      <c r="Q22">
        <v>4</v>
      </c>
      <c r="R22">
        <v>3</v>
      </c>
      <c r="S22">
        <v>2</v>
      </c>
      <c r="T22">
        <v>3</v>
      </c>
      <c r="U22">
        <v>2</v>
      </c>
      <c r="V22">
        <v>4</v>
      </c>
      <c r="W22">
        <v>2</v>
      </c>
      <c r="X22">
        <v>4</v>
      </c>
      <c r="Y22">
        <v>2</v>
      </c>
      <c r="Z22">
        <v>3</v>
      </c>
      <c r="AA22">
        <v>4</v>
      </c>
      <c r="AB22">
        <v>4</v>
      </c>
      <c r="AC22">
        <v>1</v>
      </c>
      <c r="AD22">
        <v>2</v>
      </c>
      <c r="AE22">
        <v>3</v>
      </c>
      <c r="AF22">
        <v>1</v>
      </c>
      <c r="AG22">
        <v>4</v>
      </c>
      <c r="AH22">
        <v>2</v>
      </c>
      <c r="AI22">
        <v>2</v>
      </c>
      <c r="AJ22">
        <v>3</v>
      </c>
      <c r="AK22">
        <v>3</v>
      </c>
      <c r="AL22">
        <v>2</v>
      </c>
      <c r="AM22">
        <v>4</v>
      </c>
      <c r="AN22">
        <v>2</v>
      </c>
      <c r="AO22">
        <v>3</v>
      </c>
      <c r="AP22">
        <v>4</v>
      </c>
    </row>
    <row r="23" spans="1:42" ht="12.75">
      <c r="A23" t="s">
        <v>19</v>
      </c>
      <c r="B23" t="s">
        <v>30</v>
      </c>
      <c r="C23">
        <v>3</v>
      </c>
      <c r="D23">
        <v>3</v>
      </c>
      <c r="E23">
        <v>3</v>
      </c>
      <c r="F23">
        <v>3</v>
      </c>
      <c r="G23">
        <v>3</v>
      </c>
      <c r="H23">
        <v>2</v>
      </c>
      <c r="I23">
        <v>2</v>
      </c>
      <c r="J23">
        <v>2</v>
      </c>
      <c r="K23">
        <v>4</v>
      </c>
      <c r="L23">
        <v>4</v>
      </c>
      <c r="M23">
        <v>2</v>
      </c>
      <c r="N23">
        <v>3</v>
      </c>
      <c r="O23">
        <v>4</v>
      </c>
      <c r="P23">
        <v>3</v>
      </c>
      <c r="Q23">
        <v>2</v>
      </c>
      <c r="R23">
        <v>3</v>
      </c>
      <c r="S23">
        <v>4</v>
      </c>
      <c r="T23">
        <v>3</v>
      </c>
      <c r="U23">
        <v>2</v>
      </c>
      <c r="V23">
        <v>4</v>
      </c>
      <c r="W23">
        <v>3</v>
      </c>
      <c r="X23">
        <v>4</v>
      </c>
      <c r="Y23">
        <v>3</v>
      </c>
      <c r="Z23">
        <v>4</v>
      </c>
      <c r="AA23">
        <v>3</v>
      </c>
      <c r="AB23">
        <v>2</v>
      </c>
      <c r="AC23">
        <v>2</v>
      </c>
      <c r="AD23">
        <v>3</v>
      </c>
      <c r="AE23">
        <v>3</v>
      </c>
      <c r="AF23">
        <v>1</v>
      </c>
      <c r="AG23">
        <v>4</v>
      </c>
      <c r="AH23">
        <v>3</v>
      </c>
      <c r="AI23">
        <v>2</v>
      </c>
      <c r="AJ23">
        <v>4</v>
      </c>
      <c r="AK23">
        <v>4</v>
      </c>
      <c r="AL23">
        <v>2</v>
      </c>
      <c r="AM23">
        <v>3</v>
      </c>
      <c r="AN23">
        <v>2</v>
      </c>
      <c r="AO23">
        <v>4</v>
      </c>
      <c r="AP23">
        <v>4</v>
      </c>
    </row>
    <row r="24" ht="12.75">
      <c r="A24" t="s">
        <v>31</v>
      </c>
    </row>
    <row r="25" spans="1:42" ht="12.75">
      <c r="A25" t="s">
        <v>1</v>
      </c>
      <c r="B25" t="s">
        <v>32</v>
      </c>
      <c r="C25">
        <v>4</v>
      </c>
      <c r="D25">
        <v>4</v>
      </c>
      <c r="E25">
        <v>3</v>
      </c>
      <c r="F25">
        <v>4</v>
      </c>
      <c r="G25">
        <v>3</v>
      </c>
      <c r="H25">
        <v>3</v>
      </c>
      <c r="I25">
        <v>2</v>
      </c>
      <c r="J25">
        <v>4</v>
      </c>
      <c r="K25">
        <v>4</v>
      </c>
      <c r="L25">
        <v>3</v>
      </c>
      <c r="M25">
        <v>2</v>
      </c>
      <c r="N25">
        <v>3</v>
      </c>
      <c r="O25">
        <v>4</v>
      </c>
      <c r="P25">
        <v>3</v>
      </c>
      <c r="Q25">
        <v>4</v>
      </c>
      <c r="R25">
        <v>3</v>
      </c>
      <c r="S25">
        <v>3</v>
      </c>
      <c r="T25">
        <v>4</v>
      </c>
      <c r="U25">
        <v>3</v>
      </c>
      <c r="V25">
        <v>2</v>
      </c>
      <c r="W25">
        <v>3</v>
      </c>
      <c r="X25">
        <v>4</v>
      </c>
      <c r="Y25">
        <v>3</v>
      </c>
      <c r="Z25">
        <v>4</v>
      </c>
      <c r="AA25">
        <v>4</v>
      </c>
      <c r="AB25">
        <v>2</v>
      </c>
      <c r="AC25">
        <v>4</v>
      </c>
      <c r="AD25">
        <v>4</v>
      </c>
      <c r="AE25">
        <v>3</v>
      </c>
      <c r="AF25">
        <v>4</v>
      </c>
      <c r="AG25">
        <v>1</v>
      </c>
      <c r="AH25">
        <v>2</v>
      </c>
      <c r="AI25">
        <v>3</v>
      </c>
      <c r="AJ25">
        <v>4</v>
      </c>
      <c r="AK25">
        <v>4</v>
      </c>
      <c r="AL25">
        <v>3</v>
      </c>
      <c r="AM25">
        <v>4</v>
      </c>
      <c r="AN25">
        <v>4</v>
      </c>
      <c r="AO25">
        <v>4</v>
      </c>
      <c r="AP25">
        <v>4</v>
      </c>
    </row>
    <row r="26" spans="1:42" ht="12.75">
      <c r="A26" t="s">
        <v>3</v>
      </c>
      <c r="B26" t="s">
        <v>33</v>
      </c>
      <c r="C26">
        <v>4</v>
      </c>
      <c r="D26">
        <v>4</v>
      </c>
      <c r="E26">
        <v>3</v>
      </c>
      <c r="F26">
        <v>4</v>
      </c>
      <c r="G26">
        <v>4</v>
      </c>
      <c r="H26">
        <v>4</v>
      </c>
      <c r="I26">
        <v>2</v>
      </c>
      <c r="J26">
        <v>2</v>
      </c>
      <c r="K26">
        <v>4</v>
      </c>
      <c r="L26">
        <v>3</v>
      </c>
      <c r="M26">
        <v>3</v>
      </c>
      <c r="N26">
        <v>3</v>
      </c>
      <c r="O26">
        <v>4</v>
      </c>
      <c r="P26">
        <v>3</v>
      </c>
      <c r="Q26">
        <v>2</v>
      </c>
      <c r="R26">
        <v>4</v>
      </c>
      <c r="S26">
        <v>3</v>
      </c>
      <c r="T26">
        <v>3</v>
      </c>
      <c r="U26">
        <v>4</v>
      </c>
      <c r="V26">
        <v>4</v>
      </c>
      <c r="W26">
        <v>4</v>
      </c>
      <c r="X26">
        <v>4</v>
      </c>
      <c r="Y26">
        <v>2</v>
      </c>
      <c r="Z26">
        <v>4</v>
      </c>
      <c r="AA26">
        <v>4</v>
      </c>
      <c r="AB26">
        <v>4</v>
      </c>
      <c r="AC26">
        <v>4</v>
      </c>
      <c r="AD26">
        <v>3</v>
      </c>
      <c r="AE26">
        <v>4</v>
      </c>
      <c r="AF26">
        <v>3</v>
      </c>
      <c r="AG26">
        <v>4</v>
      </c>
      <c r="AH26">
        <v>3</v>
      </c>
      <c r="AI26">
        <v>3</v>
      </c>
      <c r="AJ26">
        <v>4</v>
      </c>
      <c r="AK26">
        <v>4</v>
      </c>
      <c r="AL26">
        <v>3</v>
      </c>
      <c r="AM26">
        <v>4</v>
      </c>
      <c r="AN26">
        <v>4</v>
      </c>
      <c r="AO26">
        <v>3</v>
      </c>
      <c r="AP26">
        <v>4</v>
      </c>
    </row>
    <row r="27" spans="1:42" ht="12.75">
      <c r="A27" t="s">
        <v>5</v>
      </c>
      <c r="B27" t="s">
        <v>34</v>
      </c>
      <c r="C27">
        <v>3</v>
      </c>
      <c r="D27">
        <v>2</v>
      </c>
      <c r="E27">
        <v>2</v>
      </c>
      <c r="F27">
        <v>3</v>
      </c>
      <c r="G27">
        <v>3</v>
      </c>
      <c r="H27">
        <v>3</v>
      </c>
      <c r="I27">
        <v>2</v>
      </c>
      <c r="J27">
        <v>2</v>
      </c>
      <c r="K27">
        <v>3</v>
      </c>
      <c r="L27">
        <v>2</v>
      </c>
      <c r="M27">
        <v>4</v>
      </c>
      <c r="N27">
        <v>3</v>
      </c>
      <c r="O27">
        <v>3</v>
      </c>
      <c r="P27">
        <v>2</v>
      </c>
      <c r="Q27">
        <v>2</v>
      </c>
      <c r="R27">
        <v>3</v>
      </c>
      <c r="S27">
        <v>3</v>
      </c>
      <c r="T27">
        <v>2</v>
      </c>
      <c r="U27">
        <v>2</v>
      </c>
      <c r="V27">
        <v>4</v>
      </c>
      <c r="W27">
        <v>4</v>
      </c>
      <c r="X27">
        <v>4</v>
      </c>
      <c r="Y27">
        <v>2</v>
      </c>
      <c r="Z27">
        <v>3</v>
      </c>
      <c r="AA27">
        <v>3</v>
      </c>
      <c r="AB27">
        <v>2</v>
      </c>
      <c r="AC27">
        <v>2</v>
      </c>
      <c r="AD27">
        <v>2</v>
      </c>
      <c r="AE27">
        <v>3</v>
      </c>
      <c r="AF27">
        <v>3</v>
      </c>
      <c r="AG27">
        <v>2</v>
      </c>
      <c r="AH27">
        <v>2</v>
      </c>
      <c r="AI27">
        <v>3</v>
      </c>
      <c r="AJ27">
        <v>3</v>
      </c>
      <c r="AK27">
        <v>4</v>
      </c>
      <c r="AL27">
        <v>2</v>
      </c>
      <c r="AM27">
        <v>1</v>
      </c>
      <c r="AN27">
        <v>3</v>
      </c>
      <c r="AO27">
        <v>3</v>
      </c>
      <c r="AP27">
        <v>3</v>
      </c>
    </row>
    <row r="28" spans="1:42" ht="12.75">
      <c r="A28" t="s">
        <v>7</v>
      </c>
      <c r="B28" t="s">
        <v>35</v>
      </c>
      <c r="C28">
        <v>4</v>
      </c>
      <c r="D28">
        <v>4</v>
      </c>
      <c r="E28">
        <v>3</v>
      </c>
      <c r="F28">
        <v>4</v>
      </c>
      <c r="G28">
        <v>3</v>
      </c>
      <c r="H28">
        <v>3</v>
      </c>
      <c r="I28">
        <v>2</v>
      </c>
      <c r="J28">
        <v>3</v>
      </c>
      <c r="K28">
        <v>4</v>
      </c>
      <c r="L28">
        <v>4</v>
      </c>
      <c r="M28">
        <v>3</v>
      </c>
      <c r="N28">
        <v>4</v>
      </c>
      <c r="O28">
        <v>2</v>
      </c>
      <c r="P28">
        <v>3</v>
      </c>
      <c r="Q28">
        <v>3</v>
      </c>
      <c r="R28">
        <v>2</v>
      </c>
      <c r="S28">
        <v>3</v>
      </c>
      <c r="T28">
        <v>3</v>
      </c>
      <c r="U28">
        <v>4</v>
      </c>
      <c r="V28">
        <v>4</v>
      </c>
      <c r="W28">
        <v>4</v>
      </c>
      <c r="X28">
        <v>4</v>
      </c>
      <c r="Y28">
        <v>3</v>
      </c>
      <c r="Z28">
        <v>4</v>
      </c>
      <c r="AA28">
        <v>4</v>
      </c>
      <c r="AB28">
        <v>2</v>
      </c>
      <c r="AC28">
        <v>2</v>
      </c>
      <c r="AD28">
        <v>3</v>
      </c>
      <c r="AE28">
        <v>4</v>
      </c>
      <c r="AF28">
        <v>2</v>
      </c>
      <c r="AG28">
        <v>3</v>
      </c>
      <c r="AH28">
        <v>3</v>
      </c>
      <c r="AI28">
        <v>3</v>
      </c>
      <c r="AJ28">
        <v>4</v>
      </c>
      <c r="AK28">
        <v>4</v>
      </c>
      <c r="AL28">
        <v>3</v>
      </c>
      <c r="AM28">
        <v>4</v>
      </c>
      <c r="AN28">
        <v>4</v>
      </c>
      <c r="AO28">
        <v>3</v>
      </c>
      <c r="AP28">
        <v>3</v>
      </c>
    </row>
    <row r="29" spans="1:42" ht="12.75">
      <c r="A29" t="s">
        <v>9</v>
      </c>
      <c r="B29" t="s">
        <v>36</v>
      </c>
      <c r="C29">
        <v>2</v>
      </c>
      <c r="D29">
        <v>2</v>
      </c>
      <c r="E29">
        <v>2</v>
      </c>
      <c r="F29">
        <v>4</v>
      </c>
      <c r="G29">
        <v>4</v>
      </c>
      <c r="H29">
        <v>2</v>
      </c>
      <c r="I29">
        <v>2</v>
      </c>
      <c r="J29">
        <v>4</v>
      </c>
      <c r="K29">
        <v>3</v>
      </c>
      <c r="L29">
        <v>4</v>
      </c>
      <c r="M29">
        <v>4</v>
      </c>
      <c r="N29">
        <v>3</v>
      </c>
      <c r="O29">
        <v>3</v>
      </c>
      <c r="P29">
        <v>2</v>
      </c>
      <c r="Q29">
        <v>3</v>
      </c>
      <c r="R29">
        <v>3</v>
      </c>
      <c r="S29">
        <v>2</v>
      </c>
      <c r="T29">
        <v>3</v>
      </c>
      <c r="U29">
        <v>3</v>
      </c>
      <c r="V29">
        <v>4</v>
      </c>
      <c r="W29">
        <v>3</v>
      </c>
      <c r="X29">
        <v>4</v>
      </c>
      <c r="Y29">
        <v>2</v>
      </c>
      <c r="Z29">
        <v>4</v>
      </c>
      <c r="AA29">
        <v>4</v>
      </c>
      <c r="AB29">
        <v>3</v>
      </c>
      <c r="AC29">
        <v>3</v>
      </c>
      <c r="AD29">
        <v>2</v>
      </c>
      <c r="AE29">
        <v>4</v>
      </c>
      <c r="AF29">
        <v>3</v>
      </c>
      <c r="AG29">
        <v>2</v>
      </c>
      <c r="AH29">
        <v>3</v>
      </c>
      <c r="AI29">
        <v>3</v>
      </c>
      <c r="AJ29">
        <v>4</v>
      </c>
      <c r="AK29">
        <v>4</v>
      </c>
      <c r="AL29">
        <v>3</v>
      </c>
      <c r="AM29">
        <v>4</v>
      </c>
      <c r="AN29">
        <v>3</v>
      </c>
      <c r="AO29">
        <v>2</v>
      </c>
      <c r="AP29">
        <v>4</v>
      </c>
    </row>
    <row r="30" spans="1:42" ht="12.75">
      <c r="A30" t="s">
        <v>11</v>
      </c>
      <c r="B30" t="s">
        <v>37</v>
      </c>
      <c r="C30">
        <v>4</v>
      </c>
      <c r="D30">
        <v>4</v>
      </c>
      <c r="E30">
        <v>2</v>
      </c>
      <c r="F30">
        <v>4</v>
      </c>
      <c r="G30">
        <v>3</v>
      </c>
      <c r="H30">
        <v>2</v>
      </c>
      <c r="I30">
        <v>2</v>
      </c>
      <c r="J30">
        <v>2</v>
      </c>
      <c r="K30">
        <v>3</v>
      </c>
      <c r="L30">
        <v>2</v>
      </c>
      <c r="M30">
        <v>3</v>
      </c>
      <c r="N30">
        <v>2</v>
      </c>
      <c r="O30">
        <v>3</v>
      </c>
      <c r="P30">
        <v>2</v>
      </c>
      <c r="Q30">
        <v>3</v>
      </c>
      <c r="R30">
        <v>3</v>
      </c>
      <c r="S30">
        <v>3</v>
      </c>
      <c r="T30">
        <v>2</v>
      </c>
      <c r="U30">
        <v>4</v>
      </c>
      <c r="V30">
        <v>4</v>
      </c>
      <c r="W30">
        <v>3</v>
      </c>
      <c r="X30">
        <v>2</v>
      </c>
      <c r="Y30">
        <v>2</v>
      </c>
      <c r="Z30">
        <v>3</v>
      </c>
      <c r="AA30">
        <v>3</v>
      </c>
      <c r="AB30">
        <v>4</v>
      </c>
      <c r="AC30">
        <v>4</v>
      </c>
      <c r="AD30">
        <v>3</v>
      </c>
      <c r="AE30">
        <v>3</v>
      </c>
      <c r="AF30">
        <v>4</v>
      </c>
      <c r="AG30">
        <v>3</v>
      </c>
      <c r="AH30">
        <v>3</v>
      </c>
      <c r="AI30">
        <v>3</v>
      </c>
      <c r="AJ30">
        <v>4</v>
      </c>
      <c r="AK30">
        <v>4</v>
      </c>
      <c r="AL30">
        <v>3</v>
      </c>
      <c r="AM30">
        <v>1</v>
      </c>
      <c r="AN30">
        <v>3</v>
      </c>
      <c r="AO30">
        <v>3</v>
      </c>
      <c r="AP30">
        <v>4</v>
      </c>
    </row>
    <row r="31" spans="1:42" ht="12.75">
      <c r="A31" t="s">
        <v>13</v>
      </c>
      <c r="B31" t="s">
        <v>38</v>
      </c>
      <c r="C31">
        <v>3</v>
      </c>
      <c r="D31">
        <v>3</v>
      </c>
      <c r="E31">
        <v>1</v>
      </c>
      <c r="F31">
        <v>4</v>
      </c>
      <c r="G31">
        <v>4</v>
      </c>
      <c r="H31">
        <v>2</v>
      </c>
      <c r="I31">
        <v>2</v>
      </c>
      <c r="J31">
        <v>2</v>
      </c>
      <c r="K31">
        <v>4</v>
      </c>
      <c r="L31">
        <v>3</v>
      </c>
      <c r="M31">
        <v>2</v>
      </c>
      <c r="N31">
        <v>3</v>
      </c>
      <c r="O31">
        <v>3</v>
      </c>
      <c r="P31">
        <v>1</v>
      </c>
      <c r="Q31">
        <v>2</v>
      </c>
      <c r="R31">
        <v>3</v>
      </c>
      <c r="S31">
        <v>3</v>
      </c>
      <c r="T31">
        <v>4</v>
      </c>
      <c r="U31">
        <v>4</v>
      </c>
      <c r="V31">
        <v>2</v>
      </c>
      <c r="W31">
        <v>4</v>
      </c>
      <c r="X31">
        <v>4</v>
      </c>
      <c r="Y31">
        <v>2</v>
      </c>
      <c r="Z31">
        <v>3</v>
      </c>
      <c r="AA31">
        <v>3</v>
      </c>
      <c r="AB31">
        <v>2</v>
      </c>
      <c r="AC31">
        <v>2</v>
      </c>
      <c r="AD31">
        <v>2</v>
      </c>
      <c r="AE31">
        <v>3</v>
      </c>
      <c r="AF31">
        <v>1</v>
      </c>
      <c r="AG31">
        <v>2</v>
      </c>
      <c r="AH31">
        <v>3</v>
      </c>
      <c r="AI31">
        <v>3</v>
      </c>
      <c r="AJ31">
        <v>4</v>
      </c>
      <c r="AK31">
        <v>2</v>
      </c>
      <c r="AL31">
        <v>3</v>
      </c>
      <c r="AM31">
        <v>1</v>
      </c>
      <c r="AN31">
        <v>4</v>
      </c>
      <c r="AO31">
        <v>3</v>
      </c>
      <c r="AP31">
        <v>2</v>
      </c>
    </row>
    <row r="32" spans="1:42" ht="12.75">
      <c r="A32" t="s">
        <v>15</v>
      </c>
      <c r="B32" t="s">
        <v>39</v>
      </c>
      <c r="C32">
        <v>4</v>
      </c>
      <c r="D32">
        <v>4</v>
      </c>
      <c r="E32">
        <v>2</v>
      </c>
      <c r="F32">
        <v>4</v>
      </c>
      <c r="G32">
        <v>4</v>
      </c>
      <c r="H32">
        <v>2</v>
      </c>
      <c r="I32">
        <v>2</v>
      </c>
      <c r="J32">
        <v>4</v>
      </c>
      <c r="K32">
        <v>3</v>
      </c>
      <c r="L32">
        <v>3</v>
      </c>
      <c r="M32">
        <v>3</v>
      </c>
      <c r="N32">
        <v>2</v>
      </c>
      <c r="O32">
        <v>4</v>
      </c>
      <c r="P32">
        <v>2</v>
      </c>
      <c r="Q32">
        <v>3</v>
      </c>
      <c r="R32">
        <v>3</v>
      </c>
      <c r="S32">
        <v>2</v>
      </c>
      <c r="T32">
        <v>3</v>
      </c>
      <c r="U32">
        <v>2</v>
      </c>
      <c r="V32">
        <v>4</v>
      </c>
      <c r="W32">
        <v>4</v>
      </c>
      <c r="X32">
        <v>2</v>
      </c>
      <c r="Y32">
        <v>2</v>
      </c>
      <c r="Z32">
        <v>3</v>
      </c>
      <c r="AA32">
        <v>3</v>
      </c>
      <c r="AB32">
        <v>3</v>
      </c>
      <c r="AC32">
        <v>3</v>
      </c>
      <c r="AD32">
        <v>2</v>
      </c>
      <c r="AE32">
        <v>2</v>
      </c>
      <c r="AF32">
        <v>4</v>
      </c>
      <c r="AG32">
        <v>2</v>
      </c>
      <c r="AH32">
        <v>2</v>
      </c>
      <c r="AI32">
        <v>3</v>
      </c>
      <c r="AJ32">
        <v>3</v>
      </c>
      <c r="AK32">
        <v>1</v>
      </c>
      <c r="AL32">
        <v>2</v>
      </c>
      <c r="AM32">
        <v>1</v>
      </c>
      <c r="AN32">
        <v>3</v>
      </c>
      <c r="AO32">
        <v>3</v>
      </c>
      <c r="AP32">
        <v>2</v>
      </c>
    </row>
    <row r="33" ht="12.75">
      <c r="A33" t="s">
        <v>40</v>
      </c>
    </row>
    <row r="34" spans="1:42" ht="12.75">
      <c r="A34" t="s">
        <v>1</v>
      </c>
      <c r="B34" t="s">
        <v>41</v>
      </c>
      <c r="C34">
        <v>4</v>
      </c>
      <c r="D34">
        <v>4</v>
      </c>
      <c r="E34">
        <v>2</v>
      </c>
      <c r="F34">
        <v>4</v>
      </c>
      <c r="G34">
        <v>3</v>
      </c>
      <c r="H34">
        <v>2</v>
      </c>
      <c r="I34">
        <v>1</v>
      </c>
      <c r="J34">
        <v>2</v>
      </c>
      <c r="K34">
        <v>3</v>
      </c>
      <c r="L34">
        <v>1</v>
      </c>
      <c r="M34">
        <v>2</v>
      </c>
      <c r="N34">
        <v>1</v>
      </c>
      <c r="O34">
        <v>2</v>
      </c>
      <c r="P34">
        <v>2</v>
      </c>
      <c r="Q34">
        <v>1</v>
      </c>
      <c r="R34">
        <v>2</v>
      </c>
      <c r="S34">
        <v>2</v>
      </c>
      <c r="T34">
        <v>4</v>
      </c>
      <c r="U34">
        <v>2</v>
      </c>
      <c r="V34">
        <v>4</v>
      </c>
      <c r="W34">
        <v>1</v>
      </c>
      <c r="X34">
        <v>4</v>
      </c>
      <c r="Y34">
        <v>2</v>
      </c>
      <c r="Z34">
        <v>3</v>
      </c>
      <c r="AA34">
        <v>3</v>
      </c>
      <c r="AB34">
        <v>1</v>
      </c>
      <c r="AC34">
        <v>1</v>
      </c>
      <c r="AD34">
        <v>4</v>
      </c>
      <c r="AE34">
        <v>2</v>
      </c>
      <c r="AF34">
        <v>1</v>
      </c>
      <c r="AG34">
        <v>1</v>
      </c>
      <c r="AH34">
        <v>1</v>
      </c>
      <c r="AI34">
        <v>2</v>
      </c>
      <c r="AJ34">
        <v>3</v>
      </c>
      <c r="AK34">
        <v>1</v>
      </c>
      <c r="AL34">
        <v>1</v>
      </c>
      <c r="AM34">
        <v>2</v>
      </c>
      <c r="AN34">
        <v>2</v>
      </c>
      <c r="AO34">
        <v>3</v>
      </c>
      <c r="AP34">
        <v>4</v>
      </c>
    </row>
    <row r="35" spans="1:42" ht="12.75">
      <c r="A35" t="s">
        <v>3</v>
      </c>
      <c r="B35" t="s">
        <v>42</v>
      </c>
      <c r="C35">
        <v>3</v>
      </c>
      <c r="D35">
        <v>3</v>
      </c>
      <c r="E35">
        <v>2</v>
      </c>
      <c r="F35">
        <v>3</v>
      </c>
      <c r="G35">
        <v>3</v>
      </c>
      <c r="H35">
        <v>4</v>
      </c>
      <c r="I35">
        <v>1</v>
      </c>
      <c r="J35">
        <v>3</v>
      </c>
      <c r="K35">
        <v>4</v>
      </c>
      <c r="L35">
        <v>4</v>
      </c>
      <c r="M35">
        <v>2</v>
      </c>
      <c r="N35">
        <v>3</v>
      </c>
      <c r="O35">
        <v>4</v>
      </c>
      <c r="P35">
        <v>2</v>
      </c>
      <c r="Q35">
        <v>3</v>
      </c>
      <c r="R35">
        <v>4</v>
      </c>
      <c r="S35">
        <v>2</v>
      </c>
      <c r="T35">
        <v>4</v>
      </c>
      <c r="U35">
        <v>2</v>
      </c>
      <c r="V35">
        <v>4</v>
      </c>
      <c r="W35">
        <v>4</v>
      </c>
      <c r="X35">
        <v>4</v>
      </c>
      <c r="Y35">
        <v>2</v>
      </c>
      <c r="Z35">
        <v>3</v>
      </c>
      <c r="AA35">
        <v>3</v>
      </c>
      <c r="AB35">
        <v>2</v>
      </c>
      <c r="AC35">
        <v>2</v>
      </c>
      <c r="AD35">
        <v>3</v>
      </c>
      <c r="AE35">
        <v>2</v>
      </c>
      <c r="AF35">
        <v>2</v>
      </c>
      <c r="AG35">
        <v>2</v>
      </c>
      <c r="AH35">
        <v>2</v>
      </c>
      <c r="AI35">
        <v>1</v>
      </c>
      <c r="AJ35">
        <v>3</v>
      </c>
      <c r="AK35">
        <v>4</v>
      </c>
      <c r="AL35">
        <v>2</v>
      </c>
      <c r="AM35">
        <v>1</v>
      </c>
      <c r="AN35">
        <v>2</v>
      </c>
      <c r="AO35">
        <v>2</v>
      </c>
      <c r="AP35">
        <v>3</v>
      </c>
    </row>
    <row r="36" spans="1:42" ht="12.75">
      <c r="A36" t="s">
        <v>5</v>
      </c>
      <c r="B36" t="s">
        <v>43</v>
      </c>
      <c r="C36">
        <v>2</v>
      </c>
      <c r="D36">
        <v>2</v>
      </c>
      <c r="E36">
        <v>4</v>
      </c>
      <c r="F36">
        <v>2</v>
      </c>
      <c r="G36">
        <v>3</v>
      </c>
      <c r="H36">
        <v>2</v>
      </c>
      <c r="I36">
        <v>4</v>
      </c>
      <c r="J36">
        <v>2</v>
      </c>
      <c r="K36">
        <v>3</v>
      </c>
      <c r="L36">
        <v>1</v>
      </c>
      <c r="M36">
        <v>4</v>
      </c>
      <c r="N36">
        <v>3</v>
      </c>
      <c r="O36">
        <v>4</v>
      </c>
      <c r="P36">
        <v>4</v>
      </c>
      <c r="Q36">
        <v>4</v>
      </c>
      <c r="R36">
        <v>3</v>
      </c>
      <c r="S36">
        <v>3</v>
      </c>
      <c r="T36">
        <v>3</v>
      </c>
      <c r="U36">
        <v>2</v>
      </c>
      <c r="V36">
        <v>2</v>
      </c>
      <c r="W36">
        <v>3</v>
      </c>
      <c r="X36">
        <v>1</v>
      </c>
      <c r="Y36">
        <v>3</v>
      </c>
      <c r="Z36">
        <v>4</v>
      </c>
      <c r="AA36">
        <v>4</v>
      </c>
      <c r="AB36">
        <v>4</v>
      </c>
      <c r="AC36">
        <v>4</v>
      </c>
      <c r="AD36">
        <v>4</v>
      </c>
      <c r="AE36">
        <v>2</v>
      </c>
      <c r="AF36">
        <v>2</v>
      </c>
      <c r="AG36">
        <v>3</v>
      </c>
      <c r="AH36">
        <v>3</v>
      </c>
      <c r="AI36">
        <v>2</v>
      </c>
      <c r="AJ36">
        <v>2</v>
      </c>
      <c r="AK36">
        <v>1</v>
      </c>
      <c r="AL36">
        <v>3</v>
      </c>
      <c r="AM36">
        <v>2</v>
      </c>
      <c r="AN36">
        <v>4</v>
      </c>
      <c r="AO36">
        <v>2</v>
      </c>
      <c r="AP36">
        <v>4</v>
      </c>
    </row>
    <row r="37" spans="1:42" ht="12.75">
      <c r="A37" t="s">
        <v>7</v>
      </c>
      <c r="B37" t="s">
        <v>44</v>
      </c>
      <c r="C37">
        <v>2</v>
      </c>
      <c r="D37">
        <v>2</v>
      </c>
      <c r="E37">
        <v>2</v>
      </c>
      <c r="F37">
        <v>4</v>
      </c>
      <c r="G37">
        <v>4</v>
      </c>
      <c r="H37">
        <v>2</v>
      </c>
      <c r="I37">
        <v>2</v>
      </c>
      <c r="J37">
        <v>3</v>
      </c>
      <c r="K37">
        <v>4</v>
      </c>
      <c r="L37">
        <v>4</v>
      </c>
      <c r="M37">
        <v>3</v>
      </c>
      <c r="N37">
        <v>3</v>
      </c>
      <c r="O37">
        <v>1</v>
      </c>
      <c r="P37">
        <v>2</v>
      </c>
      <c r="Q37">
        <v>4</v>
      </c>
      <c r="R37">
        <v>1</v>
      </c>
      <c r="S37">
        <v>2</v>
      </c>
      <c r="T37">
        <v>2</v>
      </c>
      <c r="U37">
        <v>4</v>
      </c>
      <c r="V37">
        <v>4</v>
      </c>
      <c r="W37">
        <v>4</v>
      </c>
      <c r="X37">
        <v>4</v>
      </c>
      <c r="Y37">
        <v>2</v>
      </c>
      <c r="Z37">
        <v>4</v>
      </c>
      <c r="AA37">
        <v>3</v>
      </c>
      <c r="AB37">
        <v>4</v>
      </c>
      <c r="AC37">
        <v>1</v>
      </c>
      <c r="AD37">
        <v>3</v>
      </c>
      <c r="AE37">
        <v>2</v>
      </c>
      <c r="AF37">
        <v>2</v>
      </c>
      <c r="AG37">
        <v>1</v>
      </c>
      <c r="AH37">
        <v>4</v>
      </c>
      <c r="AI37">
        <v>2</v>
      </c>
      <c r="AJ37">
        <v>3</v>
      </c>
      <c r="AK37">
        <v>4</v>
      </c>
      <c r="AL37">
        <v>2</v>
      </c>
      <c r="AM37">
        <v>1</v>
      </c>
      <c r="AN37">
        <v>2</v>
      </c>
      <c r="AO37">
        <v>3</v>
      </c>
      <c r="AP37">
        <v>4</v>
      </c>
    </row>
    <row r="38" spans="1:42" ht="12.75">
      <c r="A38" t="s">
        <v>9</v>
      </c>
      <c r="B38" t="s">
        <v>45</v>
      </c>
      <c r="C38">
        <v>1</v>
      </c>
      <c r="D38">
        <v>4</v>
      </c>
      <c r="E38">
        <v>2</v>
      </c>
      <c r="F38">
        <v>4</v>
      </c>
      <c r="G38">
        <v>4</v>
      </c>
      <c r="H38">
        <v>3</v>
      </c>
      <c r="I38">
        <v>1</v>
      </c>
      <c r="J38">
        <v>2</v>
      </c>
      <c r="K38">
        <v>4</v>
      </c>
      <c r="L38">
        <v>2</v>
      </c>
      <c r="M38">
        <v>4</v>
      </c>
      <c r="N38">
        <v>2</v>
      </c>
      <c r="O38">
        <v>3</v>
      </c>
      <c r="P38">
        <v>2</v>
      </c>
      <c r="Q38">
        <v>2</v>
      </c>
      <c r="R38">
        <v>4</v>
      </c>
      <c r="S38">
        <v>2</v>
      </c>
      <c r="T38">
        <v>2</v>
      </c>
      <c r="U38">
        <v>1</v>
      </c>
      <c r="V38">
        <v>1</v>
      </c>
      <c r="W38">
        <v>1</v>
      </c>
      <c r="X38">
        <v>2</v>
      </c>
      <c r="Y38">
        <v>2</v>
      </c>
      <c r="Z38">
        <v>4</v>
      </c>
      <c r="AA38">
        <v>3</v>
      </c>
      <c r="AB38">
        <v>2</v>
      </c>
      <c r="AC38">
        <v>1</v>
      </c>
      <c r="AD38">
        <v>2</v>
      </c>
      <c r="AE38">
        <v>2</v>
      </c>
      <c r="AF38">
        <v>2</v>
      </c>
      <c r="AG38">
        <v>3</v>
      </c>
      <c r="AH38">
        <v>1</v>
      </c>
      <c r="AI38">
        <v>2</v>
      </c>
      <c r="AJ38">
        <v>3</v>
      </c>
      <c r="AK38">
        <v>4</v>
      </c>
      <c r="AL38">
        <v>1</v>
      </c>
      <c r="AM38">
        <v>1</v>
      </c>
      <c r="AN38">
        <v>2</v>
      </c>
      <c r="AO38">
        <v>4</v>
      </c>
      <c r="AP38">
        <v>1</v>
      </c>
    </row>
    <row r="39" spans="1:42" ht="12.75">
      <c r="A39" t="s">
        <v>11</v>
      </c>
      <c r="B39" t="s">
        <v>46</v>
      </c>
      <c r="C39">
        <v>4</v>
      </c>
      <c r="D39">
        <v>4</v>
      </c>
      <c r="E39">
        <v>3</v>
      </c>
      <c r="F39">
        <v>4</v>
      </c>
      <c r="G39">
        <v>4</v>
      </c>
      <c r="H39">
        <v>4</v>
      </c>
      <c r="I39">
        <v>3</v>
      </c>
      <c r="J39">
        <v>2</v>
      </c>
      <c r="K39">
        <v>3</v>
      </c>
      <c r="L39">
        <v>3</v>
      </c>
      <c r="M39">
        <v>2</v>
      </c>
      <c r="N39">
        <v>2</v>
      </c>
      <c r="O39">
        <v>2</v>
      </c>
      <c r="P39">
        <v>3</v>
      </c>
      <c r="Q39">
        <v>1</v>
      </c>
      <c r="R39">
        <v>3</v>
      </c>
      <c r="S39">
        <v>3</v>
      </c>
      <c r="T39">
        <v>2</v>
      </c>
      <c r="U39">
        <v>1</v>
      </c>
      <c r="V39">
        <v>4</v>
      </c>
      <c r="W39">
        <v>3</v>
      </c>
      <c r="X39">
        <v>4</v>
      </c>
      <c r="Y39">
        <v>2</v>
      </c>
      <c r="Z39">
        <v>3</v>
      </c>
      <c r="AA39">
        <v>3</v>
      </c>
      <c r="AB39">
        <v>2</v>
      </c>
      <c r="AC39">
        <v>4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4</v>
      </c>
      <c r="AK39">
        <v>4</v>
      </c>
      <c r="AL39">
        <v>1</v>
      </c>
      <c r="AM39">
        <v>4</v>
      </c>
      <c r="AN39">
        <v>2</v>
      </c>
      <c r="AO39">
        <v>3</v>
      </c>
      <c r="AP39">
        <v>2</v>
      </c>
    </row>
    <row r="40" spans="1:42" ht="12.75">
      <c r="A40" t="s">
        <v>13</v>
      </c>
      <c r="B40" t="s">
        <v>47</v>
      </c>
      <c r="C40">
        <v>2</v>
      </c>
      <c r="D40">
        <v>2</v>
      </c>
      <c r="E40">
        <v>4</v>
      </c>
      <c r="F40">
        <v>2</v>
      </c>
      <c r="G40">
        <v>3</v>
      </c>
      <c r="H40">
        <v>3</v>
      </c>
      <c r="I40">
        <v>4</v>
      </c>
      <c r="J40">
        <v>3</v>
      </c>
      <c r="K40">
        <v>4</v>
      </c>
      <c r="L40">
        <v>4</v>
      </c>
      <c r="M40">
        <v>2</v>
      </c>
      <c r="N40">
        <v>2</v>
      </c>
      <c r="O40">
        <v>4</v>
      </c>
      <c r="P40">
        <v>4</v>
      </c>
      <c r="Q40">
        <v>2</v>
      </c>
      <c r="R40">
        <v>3</v>
      </c>
      <c r="S40">
        <v>3</v>
      </c>
      <c r="T40">
        <v>3</v>
      </c>
      <c r="U40">
        <v>2</v>
      </c>
      <c r="V40">
        <v>4</v>
      </c>
      <c r="W40">
        <v>4</v>
      </c>
      <c r="X40">
        <v>4</v>
      </c>
      <c r="Y40">
        <v>3</v>
      </c>
      <c r="Z40">
        <v>4</v>
      </c>
      <c r="AA40">
        <v>4</v>
      </c>
      <c r="AB40">
        <v>4</v>
      </c>
      <c r="AC40">
        <v>3</v>
      </c>
      <c r="AD40">
        <v>4</v>
      </c>
      <c r="AE40">
        <v>2</v>
      </c>
      <c r="AF40">
        <v>4</v>
      </c>
      <c r="AG40">
        <v>3</v>
      </c>
      <c r="AH40">
        <v>4</v>
      </c>
      <c r="AI40">
        <v>2</v>
      </c>
      <c r="AJ40">
        <v>3</v>
      </c>
      <c r="AK40">
        <v>4</v>
      </c>
      <c r="AL40">
        <v>2</v>
      </c>
      <c r="AM40">
        <v>4</v>
      </c>
      <c r="AN40">
        <v>3</v>
      </c>
      <c r="AO40">
        <v>3</v>
      </c>
      <c r="AP40">
        <v>4</v>
      </c>
    </row>
    <row r="41" spans="1:42" ht="12.75">
      <c r="A41" t="s">
        <v>15</v>
      </c>
      <c r="B41" t="s">
        <v>48</v>
      </c>
      <c r="C41">
        <v>2</v>
      </c>
      <c r="D41">
        <v>2</v>
      </c>
      <c r="E41">
        <v>3</v>
      </c>
      <c r="F41">
        <v>2</v>
      </c>
      <c r="G41">
        <v>3</v>
      </c>
      <c r="H41">
        <v>4</v>
      </c>
      <c r="I41">
        <v>2</v>
      </c>
      <c r="J41">
        <v>3</v>
      </c>
      <c r="K41">
        <v>3</v>
      </c>
      <c r="L41">
        <v>3</v>
      </c>
      <c r="M41">
        <v>2</v>
      </c>
      <c r="N41">
        <v>2</v>
      </c>
      <c r="O41">
        <v>3</v>
      </c>
      <c r="P41">
        <v>3</v>
      </c>
      <c r="Q41">
        <v>2</v>
      </c>
      <c r="R41">
        <v>2</v>
      </c>
      <c r="S41">
        <v>3</v>
      </c>
      <c r="T41">
        <v>3</v>
      </c>
      <c r="U41">
        <v>3</v>
      </c>
      <c r="V41">
        <v>2</v>
      </c>
      <c r="W41">
        <v>4</v>
      </c>
      <c r="X41">
        <v>2</v>
      </c>
      <c r="Y41">
        <v>2</v>
      </c>
      <c r="Z41">
        <v>2</v>
      </c>
      <c r="AA41">
        <v>3</v>
      </c>
      <c r="AB41">
        <v>4</v>
      </c>
      <c r="AC41">
        <v>4</v>
      </c>
      <c r="AD41">
        <v>2</v>
      </c>
      <c r="AE41">
        <v>2</v>
      </c>
      <c r="AF41">
        <v>1</v>
      </c>
      <c r="AG41">
        <v>3</v>
      </c>
      <c r="AH41">
        <v>2</v>
      </c>
      <c r="AI41">
        <v>2</v>
      </c>
      <c r="AJ41">
        <v>3</v>
      </c>
      <c r="AK41">
        <v>4</v>
      </c>
      <c r="AL41">
        <v>3</v>
      </c>
      <c r="AM41">
        <v>1</v>
      </c>
      <c r="AN41">
        <v>2</v>
      </c>
      <c r="AO41">
        <v>3</v>
      </c>
      <c r="AP41">
        <v>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4"/>
  <sheetViews>
    <sheetView showGridLines="0" zoomScaleSheetLayoutView="100" zoomScalePageLayoutView="0" workbookViewId="0" topLeftCell="A1">
      <selection activeCell="K23" sqref="A1:K23"/>
    </sheetView>
  </sheetViews>
  <sheetFormatPr defaultColWidth="11.421875" defaultRowHeight="12.75"/>
  <cols>
    <col min="1" max="1" width="17.8515625" style="0" bestFit="1" customWidth="1"/>
    <col min="2" max="4" width="12.57421875" style="0" bestFit="1" customWidth="1"/>
    <col min="5" max="5" width="12.57421875" style="0" customWidth="1"/>
    <col min="6" max="7" width="12.57421875" style="0" bestFit="1" customWidth="1"/>
  </cols>
  <sheetData>
    <row r="2" spans="1:11" ht="12.75">
      <c r="A2" s="50" t="s">
        <v>84</v>
      </c>
      <c r="B2" s="50" t="s">
        <v>85</v>
      </c>
      <c r="C2" s="50"/>
      <c r="D2" s="50" t="s">
        <v>86</v>
      </c>
      <c r="E2" s="50" t="s">
        <v>88</v>
      </c>
      <c r="F2" s="50" t="s">
        <v>89</v>
      </c>
      <c r="G2" s="51"/>
      <c r="H2" s="51"/>
      <c r="I2" s="51"/>
      <c r="J2" s="51"/>
      <c r="K2" s="51"/>
    </row>
    <row r="3" spans="1:11" ht="12.75">
      <c r="A3" s="52"/>
      <c r="B3" s="52" t="s">
        <v>90</v>
      </c>
      <c r="C3" s="52"/>
      <c r="D3" s="52" t="s">
        <v>76</v>
      </c>
      <c r="E3" s="52">
        <v>8</v>
      </c>
      <c r="F3" s="52">
        <v>40</v>
      </c>
      <c r="G3" s="51"/>
      <c r="H3" s="51"/>
      <c r="I3" s="51"/>
      <c r="J3" s="51"/>
      <c r="K3" s="51"/>
    </row>
    <row r="4" spans="1:11" ht="97.5">
      <c r="A4" s="53"/>
      <c r="B4" s="54" t="s">
        <v>0</v>
      </c>
      <c r="C4" s="54" t="s">
        <v>21</v>
      </c>
      <c r="D4" s="54" t="s">
        <v>31</v>
      </c>
      <c r="E4" s="54" t="s">
        <v>40</v>
      </c>
      <c r="F4" s="54" t="s">
        <v>56</v>
      </c>
      <c r="G4" s="54" t="s">
        <v>55</v>
      </c>
      <c r="H4" s="51"/>
      <c r="I4" s="51"/>
      <c r="J4" s="51"/>
      <c r="K4" s="51"/>
    </row>
    <row r="5" spans="1:11" ht="12.75">
      <c r="A5" s="55" t="s">
        <v>51</v>
      </c>
      <c r="B5" s="56">
        <f>MODE(Selbsteinschätzung!$13:$13)</f>
        <v>30</v>
      </c>
      <c r="C5" s="56">
        <f>MODE(Selbsteinschätzung!$25:$25)</f>
        <v>29</v>
      </c>
      <c r="D5" s="56">
        <f>MODE(Selbsteinschätzung!$35:$35)</f>
        <v>28</v>
      </c>
      <c r="E5" s="56">
        <f>MODE(Selbsteinschätzung!$45:$45)</f>
        <v>23</v>
      </c>
      <c r="F5" s="56">
        <f>MODE(Selbsteinschätzung!$70:$70)</f>
        <v>24</v>
      </c>
      <c r="G5" s="56">
        <f>MODE(Selbsteinschätzung!$59:$59)</f>
        <v>32</v>
      </c>
      <c r="H5" s="51"/>
      <c r="I5" s="51"/>
      <c r="J5" s="51"/>
      <c r="K5" s="51"/>
    </row>
    <row r="6" spans="1:11" ht="12.75">
      <c r="A6" s="55" t="s">
        <v>50</v>
      </c>
      <c r="B6" s="56">
        <f>MEDIAN(Selbsteinschätzung!$13:$13)</f>
        <v>30</v>
      </c>
      <c r="C6" s="56">
        <f>MEDIAN(Selbsteinschätzung!$25:$25)</f>
        <v>28</v>
      </c>
      <c r="D6" s="56">
        <f>MEDIAN(Selbsteinschätzung!$35:$35)</f>
        <v>24</v>
      </c>
      <c r="E6" s="56">
        <f>MEDIAN(Selbsteinschätzung!$45:$45)</f>
        <v>22</v>
      </c>
      <c r="F6" s="56">
        <f>MEDIAN(Selbsteinschätzung!$70:$70)</f>
        <v>22</v>
      </c>
      <c r="G6" s="56">
        <f>MODE(Selbsteinschätzung!$59:$59)</f>
        <v>32</v>
      </c>
      <c r="H6" s="51"/>
      <c r="I6" s="51"/>
      <c r="J6" s="51"/>
      <c r="K6" s="51"/>
    </row>
    <row r="7" spans="1:11" ht="12.75">
      <c r="A7" s="55" t="s">
        <v>54</v>
      </c>
      <c r="B7" s="56">
        <f>AVERAGE(Selbsteinschätzung!$13:$13)</f>
        <v>29.825</v>
      </c>
      <c r="C7" s="56">
        <f>AVERAGE(Selbsteinschätzung!$25:$25)</f>
        <v>27.75</v>
      </c>
      <c r="D7" s="56">
        <f>AVERAGE(Selbsteinschätzung!$35:$35)</f>
        <v>24.25</v>
      </c>
      <c r="E7" s="56">
        <f>AVERAGE(Selbsteinschätzung!$45:$45)</f>
        <v>21.425</v>
      </c>
      <c r="F7" s="56">
        <f>AVERAGE(Selbsteinschätzung!$70:$70)</f>
        <v>21.85</v>
      </c>
      <c r="G7" s="56">
        <f>AVERAGE(Selbsteinschätzung!$59:$59)</f>
        <v>32.775</v>
      </c>
      <c r="H7" s="51"/>
      <c r="I7" s="51"/>
      <c r="J7" s="51"/>
      <c r="K7" s="51"/>
    </row>
    <row r="8" spans="1:11" ht="12.75">
      <c r="A8" s="55" t="s">
        <v>53</v>
      </c>
      <c r="B8" s="56">
        <f>STDEV(Selbsteinschätzung!$13:$13)</f>
        <v>4.534129831989085</v>
      </c>
      <c r="C8" s="56">
        <f>STDEV(Selbsteinschätzung!$25:$25)</f>
        <v>4.372114433015748</v>
      </c>
      <c r="D8" s="56">
        <f>STDEV(Selbsteinschätzung!$35:$35)</f>
        <v>3.677722260535864</v>
      </c>
      <c r="E8" s="56">
        <f>STDEV(Selbsteinschätzung!$45:$45)</f>
        <v>3.5654143499991027</v>
      </c>
      <c r="F8" s="56">
        <f>STDEV(Selbsteinschätzung!$70:$70)</f>
        <v>3.7248300597958743</v>
      </c>
      <c r="G8" s="56">
        <f>STDEV(Selbsteinschätzung!$59:$59)</f>
        <v>4.643647439078628</v>
      </c>
      <c r="H8" s="51"/>
      <c r="I8" s="51"/>
      <c r="J8" s="51"/>
      <c r="K8" s="51"/>
    </row>
    <row r="9" spans="1:11" ht="12.75">
      <c r="A9" s="55" t="s">
        <v>57</v>
      </c>
      <c r="B9" s="56">
        <f>MIN(Selbsteinschätzung!$13:$13)</f>
        <v>17</v>
      </c>
      <c r="C9" s="56">
        <f>MIN(Selbsteinschätzung!$25:$25)</f>
        <v>20</v>
      </c>
      <c r="D9" s="56">
        <f>MIN(Selbsteinschätzung!$35:$35)</f>
        <v>16</v>
      </c>
      <c r="E9" s="56">
        <f>MIN(Selbsteinschätzung!$45:$45)</f>
        <v>15</v>
      </c>
      <c r="F9" s="56">
        <f>MIN(Selbsteinschätzung!$70:$70)</f>
        <v>15</v>
      </c>
      <c r="G9" s="56">
        <f>MIN(Selbsteinschätzung!$59:$59)</f>
        <v>22</v>
      </c>
      <c r="H9" s="51"/>
      <c r="I9" s="51"/>
      <c r="J9" s="51"/>
      <c r="K9" s="51"/>
    </row>
    <row r="10" spans="1:11" ht="12.75">
      <c r="A10" s="55" t="s">
        <v>58</v>
      </c>
      <c r="B10" s="56">
        <f>MAX(Selbsteinschätzung!$13:$13)</f>
        <v>38</v>
      </c>
      <c r="C10" s="56">
        <f>MAX(Selbsteinschätzung!$25:$25)</f>
        <v>36</v>
      </c>
      <c r="D10" s="56">
        <f>MAX(Selbsteinschätzung!$35:$35)</f>
        <v>31</v>
      </c>
      <c r="E10" s="56">
        <f>MODE(Selbsteinschätzung!$45:$45)</f>
        <v>23</v>
      </c>
      <c r="F10" s="56">
        <f>MAX(Selbsteinschätzung!$70:$70)</f>
        <v>29</v>
      </c>
      <c r="G10" s="56">
        <f>MAX(Selbsteinschätzung!$59:$59)</f>
        <v>42</v>
      </c>
      <c r="H10" s="51"/>
      <c r="I10" s="51"/>
      <c r="J10" s="51"/>
      <c r="K10" s="51"/>
    </row>
    <row r="11" spans="1:11" ht="12.75">
      <c r="A11" s="57"/>
      <c r="B11" s="58" t="s">
        <v>83</v>
      </c>
      <c r="C11" s="58" t="s">
        <v>82</v>
      </c>
      <c r="D11" s="59" t="s">
        <v>79</v>
      </c>
      <c r="E11" s="58" t="s">
        <v>80</v>
      </c>
      <c r="F11" s="58" t="s">
        <v>81</v>
      </c>
      <c r="G11" s="51"/>
      <c r="H11" s="51"/>
      <c r="I11" s="51"/>
      <c r="J11" s="51"/>
      <c r="K11" s="51"/>
    </row>
    <row r="12" spans="1:11" ht="12.75">
      <c r="A12" s="57" t="s">
        <v>0</v>
      </c>
      <c r="B12" s="56">
        <f aca="true" t="shared" si="0" ref="B12:B17">$D12-2*HLOOKUP($A12,$B$4:$G$8,5,0)</f>
        <v>20.756740336021828</v>
      </c>
      <c r="C12" s="56">
        <f aca="true" t="shared" si="1" ref="C12:C17">$D12-HLOOKUP($A12,$B$4:$G$8,5,0)</f>
        <v>25.290870168010915</v>
      </c>
      <c r="D12" s="56">
        <f aca="true" t="shared" si="2" ref="D12:D17">HLOOKUP($A12,$B$4:$G$7,4,0)</f>
        <v>29.825</v>
      </c>
      <c r="E12" s="56">
        <f aca="true" t="shared" si="3" ref="E12:E17">$D12+HLOOKUP($A12,$B$4:$G$8,5,0)</f>
        <v>34.35912983198909</v>
      </c>
      <c r="F12" s="56">
        <f aca="true" t="shared" si="4" ref="F12:F17">$D12+2*HLOOKUP($A12,$B$4:$G$8,5,0)</f>
        <v>38.89325966397817</v>
      </c>
      <c r="G12" s="51"/>
      <c r="H12" s="51"/>
      <c r="I12" s="51"/>
      <c r="J12" s="51"/>
      <c r="K12" s="51"/>
    </row>
    <row r="13" spans="1:11" ht="12.75">
      <c r="A13" s="57" t="s">
        <v>21</v>
      </c>
      <c r="B13" s="56">
        <f t="shared" si="0"/>
        <v>19.0057711339685</v>
      </c>
      <c r="C13" s="56">
        <f t="shared" si="1"/>
        <v>23.37788556698425</v>
      </c>
      <c r="D13" s="56">
        <f t="shared" si="2"/>
        <v>27.75</v>
      </c>
      <c r="E13" s="56">
        <f t="shared" si="3"/>
        <v>32.122114433015746</v>
      </c>
      <c r="F13" s="56">
        <f t="shared" si="4"/>
        <v>36.4942288660315</v>
      </c>
      <c r="G13" s="51"/>
      <c r="H13" s="51"/>
      <c r="I13" s="51"/>
      <c r="J13" s="51"/>
      <c r="K13" s="51"/>
    </row>
    <row r="14" spans="1:11" ht="12.75">
      <c r="A14" s="57" t="s">
        <v>31</v>
      </c>
      <c r="B14" s="56">
        <f t="shared" si="0"/>
        <v>16.89455547892827</v>
      </c>
      <c r="C14" s="56">
        <f t="shared" si="1"/>
        <v>20.572277739464134</v>
      </c>
      <c r="D14" s="56">
        <f t="shared" si="2"/>
        <v>24.25</v>
      </c>
      <c r="E14" s="56">
        <f t="shared" si="3"/>
        <v>27.927722260535866</v>
      </c>
      <c r="F14" s="56">
        <f t="shared" si="4"/>
        <v>31.60544452107173</v>
      </c>
      <c r="G14" s="51"/>
      <c r="H14" s="51"/>
      <c r="I14" s="51"/>
      <c r="J14" s="51"/>
      <c r="K14" s="51"/>
    </row>
    <row r="15" spans="1:11" ht="12.75">
      <c r="A15" s="57" t="s">
        <v>40</v>
      </c>
      <c r="B15" s="56">
        <f t="shared" si="0"/>
        <v>14.294171300001796</v>
      </c>
      <c r="C15" s="56">
        <f t="shared" si="1"/>
        <v>17.8595856500009</v>
      </c>
      <c r="D15" s="56">
        <f t="shared" si="2"/>
        <v>21.425</v>
      </c>
      <c r="E15" s="56">
        <f t="shared" si="3"/>
        <v>24.990414349999103</v>
      </c>
      <c r="F15" s="56">
        <f t="shared" si="4"/>
        <v>28.555828699998205</v>
      </c>
      <c r="G15" s="51"/>
      <c r="H15" s="51"/>
      <c r="I15" s="51"/>
      <c r="J15" s="51"/>
      <c r="K15" s="51"/>
    </row>
    <row r="16" spans="1:11" ht="12.75">
      <c r="A16" s="57" t="s">
        <v>56</v>
      </c>
      <c r="B16" s="56">
        <f t="shared" si="0"/>
        <v>14.400339880408254</v>
      </c>
      <c r="C16" s="56">
        <f t="shared" si="1"/>
        <v>18.125169940204128</v>
      </c>
      <c r="D16" s="56">
        <f t="shared" si="2"/>
        <v>21.85</v>
      </c>
      <c r="E16" s="56">
        <f t="shared" si="3"/>
        <v>25.574830059795875</v>
      </c>
      <c r="F16" s="56">
        <f t="shared" si="4"/>
        <v>29.29966011959175</v>
      </c>
      <c r="G16" s="51"/>
      <c r="H16" s="51"/>
      <c r="I16" s="51"/>
      <c r="J16" s="51"/>
      <c r="K16" s="51"/>
    </row>
    <row r="17" spans="1:11" ht="12.75">
      <c r="A17" s="57" t="s">
        <v>55</v>
      </c>
      <c r="B17" s="56">
        <f t="shared" si="0"/>
        <v>23.487705121842744</v>
      </c>
      <c r="C17" s="56">
        <f t="shared" si="1"/>
        <v>28.13135256092137</v>
      </c>
      <c r="D17" s="56">
        <f t="shared" si="2"/>
        <v>32.775</v>
      </c>
      <c r="E17" s="56">
        <f t="shared" si="3"/>
        <v>37.418647439078626</v>
      </c>
      <c r="F17" s="56">
        <f t="shared" si="4"/>
        <v>42.06229487815725</v>
      </c>
      <c r="G17" s="51"/>
      <c r="H17" s="51"/>
      <c r="I17" s="51"/>
      <c r="J17" s="51"/>
      <c r="K17" s="51"/>
    </row>
    <row r="18" spans="1:11" ht="12.75">
      <c r="A18" s="60"/>
      <c r="B18" s="65">
        <v>1</v>
      </c>
      <c r="C18" s="65"/>
      <c r="D18" s="64">
        <v>2</v>
      </c>
      <c r="E18" s="64"/>
      <c r="F18" s="66">
        <v>3</v>
      </c>
      <c r="G18" s="66"/>
      <c r="H18" s="64">
        <v>4</v>
      </c>
      <c r="I18" s="64"/>
      <c r="J18" s="65">
        <v>5</v>
      </c>
      <c r="K18" s="65"/>
    </row>
    <row r="19" spans="1:11" ht="12.75">
      <c r="A19" s="60" t="s">
        <v>0</v>
      </c>
      <c r="B19" s="61" t="s">
        <v>91</v>
      </c>
      <c r="C19" s="56">
        <f aca="true" t="shared" si="5" ref="C19:C24">B12-0.01</f>
        <v>20.746740336021826</v>
      </c>
      <c r="D19" s="56">
        <f aca="true" t="shared" si="6" ref="D19:D24">B12</f>
        <v>20.756740336021828</v>
      </c>
      <c r="E19" s="56">
        <f aca="true" t="shared" si="7" ref="E19:E24">C12-0.01</f>
        <v>25.280870168010914</v>
      </c>
      <c r="F19" s="56">
        <f aca="true" t="shared" si="8" ref="F19:F24">C12</f>
        <v>25.290870168010915</v>
      </c>
      <c r="G19" s="56">
        <f aca="true" t="shared" si="9" ref="G19:G24">E12</f>
        <v>34.35912983198909</v>
      </c>
      <c r="H19" s="56">
        <f aca="true" t="shared" si="10" ref="H19:H24">E12+0.01</f>
        <v>34.369129831989085</v>
      </c>
      <c r="I19" s="56">
        <f aca="true" t="shared" si="11" ref="I19:I24">F12</f>
        <v>38.89325966397817</v>
      </c>
      <c r="J19" s="56">
        <f aca="true" t="shared" si="12" ref="J19:J24">F12+0.01</f>
        <v>38.90325966397817</v>
      </c>
      <c r="K19" s="61" t="s">
        <v>92</v>
      </c>
    </row>
    <row r="20" spans="1:11" ht="12.75">
      <c r="A20" s="60" t="s">
        <v>21</v>
      </c>
      <c r="B20" s="61" t="s">
        <v>91</v>
      </c>
      <c r="C20" s="56">
        <f t="shared" si="5"/>
        <v>18.9957711339685</v>
      </c>
      <c r="D20" s="56">
        <f t="shared" si="6"/>
        <v>19.0057711339685</v>
      </c>
      <c r="E20" s="56">
        <f t="shared" si="7"/>
        <v>23.36788556698425</v>
      </c>
      <c r="F20" s="56">
        <f t="shared" si="8"/>
        <v>23.37788556698425</v>
      </c>
      <c r="G20" s="56">
        <f t="shared" si="9"/>
        <v>32.122114433015746</v>
      </c>
      <c r="H20" s="56">
        <f t="shared" si="10"/>
        <v>32.132114433015744</v>
      </c>
      <c r="I20" s="56">
        <f t="shared" si="11"/>
        <v>36.4942288660315</v>
      </c>
      <c r="J20" s="56">
        <f t="shared" si="12"/>
        <v>36.5042288660315</v>
      </c>
      <c r="K20" s="61" t="s">
        <v>92</v>
      </c>
    </row>
    <row r="21" spans="1:11" ht="12.75">
      <c r="A21" s="60" t="s">
        <v>31</v>
      </c>
      <c r="B21" s="61" t="s">
        <v>91</v>
      </c>
      <c r="C21" s="56">
        <f t="shared" si="5"/>
        <v>16.88455547892827</v>
      </c>
      <c r="D21" s="56">
        <f t="shared" si="6"/>
        <v>16.89455547892827</v>
      </c>
      <c r="E21" s="56">
        <f t="shared" si="7"/>
        <v>20.562277739464133</v>
      </c>
      <c r="F21" s="56">
        <f t="shared" si="8"/>
        <v>20.572277739464134</v>
      </c>
      <c r="G21" s="56">
        <f t="shared" si="9"/>
        <v>27.927722260535866</v>
      </c>
      <c r="H21" s="56">
        <f t="shared" si="10"/>
        <v>27.937722260535867</v>
      </c>
      <c r="I21" s="56">
        <f t="shared" si="11"/>
        <v>31.60544452107173</v>
      </c>
      <c r="J21" s="56">
        <f t="shared" si="12"/>
        <v>31.61544452107173</v>
      </c>
      <c r="K21" s="61" t="s">
        <v>92</v>
      </c>
    </row>
    <row r="22" spans="1:11" ht="12.75">
      <c r="A22" s="60" t="s">
        <v>40</v>
      </c>
      <c r="B22" s="61" t="s">
        <v>91</v>
      </c>
      <c r="C22" s="56">
        <f t="shared" si="5"/>
        <v>14.284171300001796</v>
      </c>
      <c r="D22" s="56">
        <f t="shared" si="6"/>
        <v>14.294171300001796</v>
      </c>
      <c r="E22" s="56">
        <f t="shared" si="7"/>
        <v>17.849585650000897</v>
      </c>
      <c r="F22" s="56">
        <f t="shared" si="8"/>
        <v>17.8595856500009</v>
      </c>
      <c r="G22" s="56">
        <f t="shared" si="9"/>
        <v>24.990414349999103</v>
      </c>
      <c r="H22" s="56">
        <f t="shared" si="10"/>
        <v>25.000414349999105</v>
      </c>
      <c r="I22" s="56">
        <f t="shared" si="11"/>
        <v>28.555828699998205</v>
      </c>
      <c r="J22" s="56">
        <f t="shared" si="12"/>
        <v>28.565828699998207</v>
      </c>
      <c r="K22" s="61" t="s">
        <v>92</v>
      </c>
    </row>
    <row r="23" spans="1:11" ht="12.75">
      <c r="A23" s="60" t="s">
        <v>56</v>
      </c>
      <c r="B23" s="61" t="s">
        <v>91</v>
      </c>
      <c r="C23" s="56">
        <f t="shared" si="5"/>
        <v>14.390339880408254</v>
      </c>
      <c r="D23" s="56">
        <f t="shared" si="6"/>
        <v>14.400339880408254</v>
      </c>
      <c r="E23" s="56">
        <f t="shared" si="7"/>
        <v>18.115169940204126</v>
      </c>
      <c r="F23" s="56">
        <f t="shared" si="8"/>
        <v>18.125169940204128</v>
      </c>
      <c r="G23" s="56">
        <f t="shared" si="9"/>
        <v>25.574830059795875</v>
      </c>
      <c r="H23" s="56">
        <f t="shared" si="10"/>
        <v>25.584830059795877</v>
      </c>
      <c r="I23" s="56">
        <f t="shared" si="11"/>
        <v>29.29966011959175</v>
      </c>
      <c r="J23" s="56">
        <f t="shared" si="12"/>
        <v>29.30966011959175</v>
      </c>
      <c r="K23" s="61" t="s">
        <v>92</v>
      </c>
    </row>
    <row r="24" spans="1:11" ht="12.75">
      <c r="A24" s="60" t="s">
        <v>55</v>
      </c>
      <c r="B24" s="61" t="s">
        <v>91</v>
      </c>
      <c r="C24" s="56">
        <f t="shared" si="5"/>
        <v>23.477705121842742</v>
      </c>
      <c r="D24" s="56">
        <f t="shared" si="6"/>
        <v>23.487705121842744</v>
      </c>
      <c r="E24" s="56">
        <f t="shared" si="7"/>
        <v>28.12135256092137</v>
      </c>
      <c r="F24" s="56">
        <f t="shared" si="8"/>
        <v>28.13135256092137</v>
      </c>
      <c r="G24" s="56">
        <f t="shared" si="9"/>
        <v>37.418647439078626</v>
      </c>
      <c r="H24" s="56">
        <f t="shared" si="10"/>
        <v>37.428647439078624</v>
      </c>
      <c r="I24" s="56">
        <f t="shared" si="11"/>
        <v>42.06229487815725</v>
      </c>
      <c r="J24" s="56">
        <f t="shared" si="12"/>
        <v>42.07229487815725</v>
      </c>
      <c r="K24" s="61" t="s">
        <v>92</v>
      </c>
    </row>
  </sheetData>
  <sheetProtection/>
  <mergeCells count="5">
    <mergeCell ref="H18:I18"/>
    <mergeCell ref="J18:K18"/>
    <mergeCell ref="B18:C18"/>
    <mergeCell ref="D18:E18"/>
    <mergeCell ref="F18:G18"/>
  </mergeCells>
  <printOptions/>
  <pageMargins left="0.787401575" right="0.787401575" top="0.984251969" bottom="0.984251969" header="0.4921259845" footer="0.4921259845"/>
  <pageSetup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AC67"/>
  <sheetViews>
    <sheetView showGridLines="0" zoomScale="84" zoomScaleNormal="84" zoomScalePageLayoutView="0" workbookViewId="0" topLeftCell="A1">
      <pane ySplit="5" topLeftCell="A6" activePane="bottomLeft" state="frozen"/>
      <selection pane="topLeft" activeCell="B2" sqref="B2:B11"/>
      <selection pane="bottomLeft" activeCell="N28" sqref="N28"/>
    </sheetView>
  </sheetViews>
  <sheetFormatPr defaultColWidth="11.421875" defaultRowHeight="12.75"/>
  <cols>
    <col min="1" max="1" width="2.8515625" style="0" customWidth="1"/>
    <col min="2" max="2" width="25.8515625" style="0" bestFit="1" customWidth="1"/>
    <col min="3" max="6" width="3.28125" style="0" bestFit="1" customWidth="1"/>
    <col min="7" max="7" width="4.00390625" style="0" bestFit="1" customWidth="1"/>
    <col min="9" max="10" width="0" style="0" hidden="1" customWidth="1"/>
  </cols>
  <sheetData>
    <row r="1" spans="1:8" ht="12.75">
      <c r="A1" s="2"/>
      <c r="B1" s="3" t="s">
        <v>61</v>
      </c>
      <c r="C1" s="2"/>
      <c r="D1" s="2"/>
      <c r="E1" s="2"/>
      <c r="F1" s="2"/>
      <c r="G1" s="2"/>
      <c r="H1" s="2"/>
    </row>
    <row r="2" spans="1:8" ht="12.75">
      <c r="A2" s="2"/>
      <c r="B2" s="3" t="s">
        <v>62</v>
      </c>
      <c r="C2" s="2"/>
      <c r="D2" s="2"/>
      <c r="E2" s="2"/>
      <c r="F2" s="2"/>
      <c r="G2" s="2"/>
      <c r="H2" s="2"/>
    </row>
    <row r="3" spans="1:8" ht="12.75">
      <c r="A3" s="2"/>
      <c r="B3" s="3" t="s">
        <v>63</v>
      </c>
      <c r="C3" s="2"/>
      <c r="D3" s="2"/>
      <c r="E3" s="2"/>
      <c r="F3" s="2"/>
      <c r="G3" s="2"/>
      <c r="H3" s="2"/>
    </row>
    <row r="4" spans="1:8" ht="91.5">
      <c r="A4" s="4"/>
      <c r="B4" s="4"/>
      <c r="C4" s="5" t="s">
        <v>64</v>
      </c>
      <c r="D4" s="5" t="s">
        <v>65</v>
      </c>
      <c r="E4" s="5" t="s">
        <v>66</v>
      </c>
      <c r="F4" s="5" t="s">
        <v>67</v>
      </c>
      <c r="G4" s="5" t="s">
        <v>63</v>
      </c>
      <c r="H4" s="4"/>
    </row>
    <row r="5" spans="1:8" ht="12.75">
      <c r="A5" s="6"/>
      <c r="B5" s="6"/>
      <c r="C5" s="1">
        <v>4</v>
      </c>
      <c r="D5" s="1">
        <v>3</v>
      </c>
      <c r="E5" s="1">
        <v>2</v>
      </c>
      <c r="F5" s="1">
        <v>1</v>
      </c>
      <c r="G5" s="1"/>
      <c r="H5" s="6"/>
    </row>
    <row r="6" spans="1:8" ht="12.75">
      <c r="A6" s="7" t="s">
        <v>0</v>
      </c>
      <c r="B6" s="8"/>
      <c r="C6" s="9"/>
      <c r="D6" s="9"/>
      <c r="E6" s="9"/>
      <c r="F6" s="9"/>
      <c r="G6" s="1"/>
      <c r="H6" s="6"/>
    </row>
    <row r="7" spans="1:10" ht="12.75">
      <c r="A7" s="10" t="s">
        <v>1</v>
      </c>
      <c r="B7" s="11" t="s">
        <v>2</v>
      </c>
      <c r="C7" s="12"/>
      <c r="D7" s="12"/>
      <c r="E7" s="12"/>
      <c r="F7" s="12"/>
      <c r="G7" s="10">
        <f>IF(SUMIF(C7:F7,"x",$C$5:$F$5)=0,2,SUMIF(C7:F7,"x",$C$5:$F$5))</f>
        <v>2</v>
      </c>
      <c r="H7" s="4"/>
      <c r="I7">
        <f aca="true" t="shared" si="0" ref="I7:I16">COUNTA(C7:F7)</f>
        <v>0</v>
      </c>
      <c r="J7" t="s">
        <v>68</v>
      </c>
    </row>
    <row r="8" spans="1:9" ht="12.75">
      <c r="A8" s="10" t="s">
        <v>3</v>
      </c>
      <c r="B8" s="11" t="s">
        <v>4</v>
      </c>
      <c r="C8" s="12"/>
      <c r="D8" s="12"/>
      <c r="E8" s="12"/>
      <c r="F8" s="12"/>
      <c r="G8" s="10">
        <f aca="true" t="shared" si="1" ref="G8:G45">IF(SUMIF(C8:F8,"x",$C$5:$F$5)=0,2,SUMIF(C8:F8,"x",$C$5:$F$5))</f>
        <v>2</v>
      </c>
      <c r="H8" s="4"/>
      <c r="I8">
        <f t="shared" si="0"/>
        <v>0</v>
      </c>
    </row>
    <row r="9" spans="1:9" ht="12.75">
      <c r="A9" s="10" t="s">
        <v>5</v>
      </c>
      <c r="B9" s="11" t="s">
        <v>6</v>
      </c>
      <c r="C9" s="12"/>
      <c r="D9" s="12"/>
      <c r="E9" s="12"/>
      <c r="F9" s="12"/>
      <c r="G9" s="10">
        <f t="shared" si="1"/>
        <v>2</v>
      </c>
      <c r="H9" s="4"/>
      <c r="I9">
        <f t="shared" si="0"/>
        <v>0</v>
      </c>
    </row>
    <row r="10" spans="1:9" ht="12.75">
      <c r="A10" s="10" t="s">
        <v>7</v>
      </c>
      <c r="B10" s="11" t="s">
        <v>8</v>
      </c>
      <c r="C10" s="12"/>
      <c r="D10" s="12"/>
      <c r="E10" s="12"/>
      <c r="F10" s="12"/>
      <c r="G10" s="10">
        <f t="shared" si="1"/>
        <v>2</v>
      </c>
      <c r="H10" s="4"/>
      <c r="I10">
        <f t="shared" si="0"/>
        <v>0</v>
      </c>
    </row>
    <row r="11" spans="1:9" ht="12.75">
      <c r="A11" s="10" t="s">
        <v>9</v>
      </c>
      <c r="B11" s="11" t="s">
        <v>10</v>
      </c>
      <c r="C11" s="12"/>
      <c r="D11" s="12"/>
      <c r="E11" s="12"/>
      <c r="F11" s="12"/>
      <c r="G11" s="10">
        <f t="shared" si="1"/>
        <v>2</v>
      </c>
      <c r="H11" s="4"/>
      <c r="I11">
        <f t="shared" si="0"/>
        <v>0</v>
      </c>
    </row>
    <row r="12" spans="1:9" ht="12.75">
      <c r="A12" s="10" t="s">
        <v>11</v>
      </c>
      <c r="B12" s="11" t="s">
        <v>12</v>
      </c>
      <c r="C12" s="12"/>
      <c r="D12" s="12"/>
      <c r="E12" s="12"/>
      <c r="F12" s="12"/>
      <c r="G12" s="10">
        <f t="shared" si="1"/>
        <v>2</v>
      </c>
      <c r="H12" s="4"/>
      <c r="I12">
        <f t="shared" si="0"/>
        <v>0</v>
      </c>
    </row>
    <row r="13" spans="1:9" ht="12.75">
      <c r="A13" s="10" t="s">
        <v>13</v>
      </c>
      <c r="B13" s="11" t="s">
        <v>14</v>
      </c>
      <c r="C13" s="12"/>
      <c r="D13" s="12"/>
      <c r="E13" s="12"/>
      <c r="F13" s="12"/>
      <c r="G13" s="10">
        <f t="shared" si="1"/>
        <v>2</v>
      </c>
      <c r="H13" s="4"/>
      <c r="I13">
        <f t="shared" si="0"/>
        <v>0</v>
      </c>
    </row>
    <row r="14" spans="1:9" ht="12.75">
      <c r="A14" s="10" t="s">
        <v>15</v>
      </c>
      <c r="B14" s="11" t="s">
        <v>16</v>
      </c>
      <c r="C14" s="12"/>
      <c r="D14" s="12"/>
      <c r="E14" s="12"/>
      <c r="F14" s="12"/>
      <c r="G14" s="10">
        <f t="shared" si="1"/>
        <v>2</v>
      </c>
      <c r="H14" s="4"/>
      <c r="I14">
        <f t="shared" si="0"/>
        <v>0</v>
      </c>
    </row>
    <row r="15" spans="1:9" ht="12.75">
      <c r="A15" s="10" t="s">
        <v>17</v>
      </c>
      <c r="B15" s="11" t="s">
        <v>18</v>
      </c>
      <c r="C15" s="12"/>
      <c r="D15" s="12"/>
      <c r="E15" s="12"/>
      <c r="F15" s="12"/>
      <c r="G15" s="10">
        <f t="shared" si="1"/>
        <v>2</v>
      </c>
      <c r="H15" s="4"/>
      <c r="I15">
        <f t="shared" si="0"/>
        <v>0</v>
      </c>
    </row>
    <row r="16" spans="1:9" ht="12.75">
      <c r="A16" s="10" t="s">
        <v>19</v>
      </c>
      <c r="B16" s="11" t="s">
        <v>20</v>
      </c>
      <c r="C16" s="12"/>
      <c r="D16" s="12"/>
      <c r="E16" s="12"/>
      <c r="F16" s="12"/>
      <c r="G16" s="10">
        <f t="shared" si="1"/>
        <v>2</v>
      </c>
      <c r="H16" s="4"/>
      <c r="I16">
        <f t="shared" si="0"/>
        <v>0</v>
      </c>
    </row>
    <row r="17" spans="1:8" ht="12.75">
      <c r="A17" s="7" t="s">
        <v>21</v>
      </c>
      <c r="B17" s="8"/>
      <c r="C17" s="9"/>
      <c r="D17" s="9"/>
      <c r="E17" s="9"/>
      <c r="F17" s="9"/>
      <c r="G17" s="13"/>
      <c r="H17" s="6"/>
    </row>
    <row r="18" spans="1:9" ht="12.75">
      <c r="A18" s="10" t="s">
        <v>1</v>
      </c>
      <c r="B18" s="11" t="s">
        <v>22</v>
      </c>
      <c r="C18" s="12"/>
      <c r="D18" s="12"/>
      <c r="E18" s="12"/>
      <c r="F18" s="12"/>
      <c r="G18" s="10">
        <f t="shared" si="1"/>
        <v>2</v>
      </c>
      <c r="H18" s="4"/>
      <c r="I18">
        <f aca="true" t="shared" si="2" ref="I18:I27">COUNTA(C18:F18)</f>
        <v>0</v>
      </c>
    </row>
    <row r="19" spans="1:9" ht="12.75">
      <c r="A19" s="10" t="s">
        <v>3</v>
      </c>
      <c r="B19" s="11" t="s">
        <v>23</v>
      </c>
      <c r="C19" s="12"/>
      <c r="D19" s="12"/>
      <c r="E19" s="12"/>
      <c r="F19" s="12"/>
      <c r="G19" s="10">
        <f t="shared" si="1"/>
        <v>2</v>
      </c>
      <c r="H19" s="4"/>
      <c r="I19">
        <f t="shared" si="2"/>
        <v>0</v>
      </c>
    </row>
    <row r="20" spans="1:9" ht="12.75">
      <c r="A20" s="10" t="s">
        <v>5</v>
      </c>
      <c r="B20" s="11" t="s">
        <v>24</v>
      </c>
      <c r="C20" s="12"/>
      <c r="D20" s="12"/>
      <c r="E20" s="12"/>
      <c r="F20" s="12"/>
      <c r="G20" s="10">
        <f t="shared" si="1"/>
        <v>2</v>
      </c>
      <c r="H20" s="4"/>
      <c r="I20">
        <f t="shared" si="2"/>
        <v>0</v>
      </c>
    </row>
    <row r="21" spans="1:9" ht="12.75">
      <c r="A21" s="10" t="s">
        <v>7</v>
      </c>
      <c r="B21" s="11" t="s">
        <v>69</v>
      </c>
      <c r="C21" s="12"/>
      <c r="D21" s="12"/>
      <c r="E21" s="12"/>
      <c r="F21" s="12"/>
      <c r="G21" s="10">
        <f t="shared" si="1"/>
        <v>2</v>
      </c>
      <c r="H21" s="4"/>
      <c r="I21">
        <f t="shared" si="2"/>
        <v>0</v>
      </c>
    </row>
    <row r="22" spans="1:9" ht="12.75">
      <c r="A22" s="10" t="s">
        <v>9</v>
      </c>
      <c r="B22" s="11" t="s">
        <v>25</v>
      </c>
      <c r="C22" s="12"/>
      <c r="D22" s="12"/>
      <c r="E22" s="12"/>
      <c r="F22" s="12"/>
      <c r="G22" s="10">
        <f t="shared" si="1"/>
        <v>2</v>
      </c>
      <c r="H22" s="4"/>
      <c r="I22">
        <f t="shared" si="2"/>
        <v>0</v>
      </c>
    </row>
    <row r="23" spans="1:9" ht="12.75">
      <c r="A23" s="10" t="s">
        <v>11</v>
      </c>
      <c r="B23" s="11" t="s">
        <v>26</v>
      </c>
      <c r="C23" s="12"/>
      <c r="D23" s="12"/>
      <c r="E23" s="12"/>
      <c r="F23" s="12"/>
      <c r="G23" s="10">
        <f t="shared" si="1"/>
        <v>2</v>
      </c>
      <c r="H23" s="4"/>
      <c r="I23">
        <f t="shared" si="2"/>
        <v>0</v>
      </c>
    </row>
    <row r="24" spans="1:9" ht="12.75">
      <c r="A24" s="10" t="s">
        <v>13</v>
      </c>
      <c r="B24" s="11" t="s">
        <v>27</v>
      </c>
      <c r="C24" s="12"/>
      <c r="D24" s="12"/>
      <c r="E24" s="12"/>
      <c r="F24" s="12"/>
      <c r="G24" s="10">
        <f t="shared" si="1"/>
        <v>2</v>
      </c>
      <c r="H24" s="4"/>
      <c r="I24">
        <f t="shared" si="2"/>
        <v>0</v>
      </c>
    </row>
    <row r="25" spans="1:9" ht="12.75">
      <c r="A25" s="10" t="s">
        <v>15</v>
      </c>
      <c r="B25" s="11" t="s">
        <v>28</v>
      </c>
      <c r="C25" s="12"/>
      <c r="D25" s="12"/>
      <c r="E25" s="12"/>
      <c r="F25" s="12"/>
      <c r="G25" s="10">
        <f t="shared" si="1"/>
        <v>2</v>
      </c>
      <c r="H25" s="4"/>
      <c r="I25">
        <f t="shared" si="2"/>
        <v>0</v>
      </c>
    </row>
    <row r="26" spans="1:9" ht="12.75">
      <c r="A26" s="10" t="s">
        <v>17</v>
      </c>
      <c r="B26" s="11" t="s">
        <v>29</v>
      </c>
      <c r="C26" s="12"/>
      <c r="D26" s="12"/>
      <c r="E26" s="12"/>
      <c r="F26" s="12"/>
      <c r="G26" s="10">
        <f t="shared" si="1"/>
        <v>2</v>
      </c>
      <c r="H26" s="4"/>
      <c r="I26">
        <f t="shared" si="2"/>
        <v>0</v>
      </c>
    </row>
    <row r="27" spans="1:9" ht="12.75">
      <c r="A27" s="10" t="s">
        <v>19</v>
      </c>
      <c r="B27" s="11" t="s">
        <v>30</v>
      </c>
      <c r="C27" s="12"/>
      <c r="D27" s="12"/>
      <c r="E27" s="12"/>
      <c r="F27" s="12"/>
      <c r="G27" s="10">
        <f t="shared" si="1"/>
        <v>2</v>
      </c>
      <c r="H27" s="4"/>
      <c r="I27">
        <f t="shared" si="2"/>
        <v>0</v>
      </c>
    </row>
    <row r="28" spans="1:8" ht="12.75">
      <c r="A28" s="7" t="s">
        <v>31</v>
      </c>
      <c r="B28" s="8"/>
      <c r="C28" s="9"/>
      <c r="D28" s="9"/>
      <c r="E28" s="9"/>
      <c r="F28" s="9"/>
      <c r="G28" s="13"/>
      <c r="H28" s="6"/>
    </row>
    <row r="29" spans="1:9" ht="12.75">
      <c r="A29" s="10" t="s">
        <v>1</v>
      </c>
      <c r="B29" s="11" t="s">
        <v>32</v>
      </c>
      <c r="C29" s="12"/>
      <c r="D29" s="12"/>
      <c r="E29" s="12"/>
      <c r="F29" s="12"/>
      <c r="G29" s="10">
        <f t="shared" si="1"/>
        <v>2</v>
      </c>
      <c r="H29" s="4"/>
      <c r="I29">
        <f aca="true" t="shared" si="3" ref="I29:I36">COUNTA(C29:F29)</f>
        <v>0</v>
      </c>
    </row>
    <row r="30" spans="1:9" ht="12.75">
      <c r="A30" s="10" t="s">
        <v>3</v>
      </c>
      <c r="B30" s="11" t="s">
        <v>33</v>
      </c>
      <c r="C30" s="12"/>
      <c r="D30" s="12"/>
      <c r="E30" s="12"/>
      <c r="F30" s="12"/>
      <c r="G30" s="10">
        <f t="shared" si="1"/>
        <v>2</v>
      </c>
      <c r="H30" s="4"/>
      <c r="I30">
        <f t="shared" si="3"/>
        <v>0</v>
      </c>
    </row>
    <row r="31" spans="1:9" ht="12.75">
      <c r="A31" s="10" t="s">
        <v>5</v>
      </c>
      <c r="B31" s="11" t="s">
        <v>34</v>
      </c>
      <c r="C31" s="12"/>
      <c r="D31" s="12"/>
      <c r="E31" s="12"/>
      <c r="F31" s="12"/>
      <c r="G31" s="10">
        <f t="shared" si="1"/>
        <v>2</v>
      </c>
      <c r="H31" s="4"/>
      <c r="I31">
        <f t="shared" si="3"/>
        <v>0</v>
      </c>
    </row>
    <row r="32" spans="1:9" ht="12.75">
      <c r="A32" s="10" t="s">
        <v>7</v>
      </c>
      <c r="B32" s="11" t="s">
        <v>35</v>
      </c>
      <c r="C32" s="12"/>
      <c r="D32" s="12"/>
      <c r="E32" s="12"/>
      <c r="F32" s="12"/>
      <c r="G32" s="10">
        <f t="shared" si="1"/>
        <v>2</v>
      </c>
      <c r="H32" s="4"/>
      <c r="I32">
        <f t="shared" si="3"/>
        <v>0</v>
      </c>
    </row>
    <row r="33" spans="1:9" ht="12.75">
      <c r="A33" s="10" t="s">
        <v>9</v>
      </c>
      <c r="B33" s="11" t="s">
        <v>36</v>
      </c>
      <c r="C33" s="12"/>
      <c r="D33" s="12"/>
      <c r="E33" s="12"/>
      <c r="F33" s="12"/>
      <c r="G33" s="10">
        <f t="shared" si="1"/>
        <v>2</v>
      </c>
      <c r="H33" s="4"/>
      <c r="I33">
        <f t="shared" si="3"/>
        <v>0</v>
      </c>
    </row>
    <row r="34" spans="1:9" ht="12.75">
      <c r="A34" s="10" t="s">
        <v>11</v>
      </c>
      <c r="B34" s="11" t="s">
        <v>37</v>
      </c>
      <c r="C34" s="12"/>
      <c r="D34" s="12"/>
      <c r="E34" s="12"/>
      <c r="F34" s="12"/>
      <c r="G34" s="10">
        <f t="shared" si="1"/>
        <v>2</v>
      </c>
      <c r="H34" s="4"/>
      <c r="I34">
        <f t="shared" si="3"/>
        <v>0</v>
      </c>
    </row>
    <row r="35" spans="1:9" ht="12.75">
      <c r="A35" s="10" t="s">
        <v>13</v>
      </c>
      <c r="B35" s="11" t="s">
        <v>38</v>
      </c>
      <c r="C35" s="12"/>
      <c r="D35" s="12"/>
      <c r="E35" s="12"/>
      <c r="F35" s="12"/>
      <c r="G35" s="10">
        <f t="shared" si="1"/>
        <v>2</v>
      </c>
      <c r="H35" s="4"/>
      <c r="I35">
        <f t="shared" si="3"/>
        <v>0</v>
      </c>
    </row>
    <row r="36" spans="1:9" ht="12.75">
      <c r="A36" s="10" t="s">
        <v>15</v>
      </c>
      <c r="B36" s="11" t="s">
        <v>39</v>
      </c>
      <c r="C36" s="12"/>
      <c r="D36" s="12"/>
      <c r="E36" s="12"/>
      <c r="F36" s="12"/>
      <c r="G36" s="10">
        <f t="shared" si="1"/>
        <v>2</v>
      </c>
      <c r="H36" s="4"/>
      <c r="I36">
        <f t="shared" si="3"/>
        <v>0</v>
      </c>
    </row>
    <row r="37" spans="1:8" ht="12.75">
      <c r="A37" s="7" t="s">
        <v>40</v>
      </c>
      <c r="B37" s="9"/>
      <c r="C37" s="9"/>
      <c r="D37" s="9"/>
      <c r="E37" s="9"/>
      <c r="F37" s="9"/>
      <c r="G37" s="13"/>
      <c r="H37" s="6"/>
    </row>
    <row r="38" spans="1:9" ht="12.75">
      <c r="A38" s="10" t="s">
        <v>1</v>
      </c>
      <c r="B38" s="11" t="s">
        <v>41</v>
      </c>
      <c r="C38" s="12"/>
      <c r="D38" s="12"/>
      <c r="E38" s="12"/>
      <c r="F38" s="12"/>
      <c r="G38" s="10">
        <f t="shared" si="1"/>
        <v>2</v>
      </c>
      <c r="H38" s="4"/>
      <c r="I38">
        <f aca="true" t="shared" si="4" ref="I38:I45">COUNTA(C38:F38)</f>
        <v>0</v>
      </c>
    </row>
    <row r="39" spans="1:9" ht="12.75">
      <c r="A39" s="10" t="s">
        <v>3</v>
      </c>
      <c r="B39" s="11" t="s">
        <v>42</v>
      </c>
      <c r="C39" s="12"/>
      <c r="D39" s="12"/>
      <c r="E39" s="12"/>
      <c r="F39" s="12"/>
      <c r="G39" s="10">
        <f t="shared" si="1"/>
        <v>2</v>
      </c>
      <c r="H39" s="4"/>
      <c r="I39">
        <f t="shared" si="4"/>
        <v>0</v>
      </c>
    </row>
    <row r="40" spans="1:9" ht="12.75">
      <c r="A40" s="10" t="s">
        <v>5</v>
      </c>
      <c r="B40" s="11" t="s">
        <v>43</v>
      </c>
      <c r="C40" s="12"/>
      <c r="D40" s="12"/>
      <c r="E40" s="12"/>
      <c r="F40" s="12"/>
      <c r="G40" s="10">
        <f t="shared" si="1"/>
        <v>2</v>
      </c>
      <c r="H40" s="4"/>
      <c r="I40">
        <f t="shared" si="4"/>
        <v>0</v>
      </c>
    </row>
    <row r="41" spans="1:9" ht="12.75">
      <c r="A41" s="10" t="s">
        <v>7</v>
      </c>
      <c r="B41" s="11" t="s">
        <v>44</v>
      </c>
      <c r="C41" s="12"/>
      <c r="D41" s="12"/>
      <c r="E41" s="12"/>
      <c r="F41" s="12"/>
      <c r="G41" s="10">
        <f t="shared" si="1"/>
        <v>2</v>
      </c>
      <c r="H41" s="4"/>
      <c r="I41">
        <f t="shared" si="4"/>
        <v>0</v>
      </c>
    </row>
    <row r="42" spans="1:29" ht="12.75">
      <c r="A42" s="10" t="s">
        <v>9</v>
      </c>
      <c r="B42" s="11" t="s">
        <v>45</v>
      </c>
      <c r="C42" s="12"/>
      <c r="D42" s="12"/>
      <c r="E42" s="12"/>
      <c r="F42" s="12"/>
      <c r="G42" s="10">
        <f t="shared" si="1"/>
        <v>2</v>
      </c>
      <c r="H42" s="4"/>
      <c r="I42">
        <f t="shared" si="4"/>
        <v>0</v>
      </c>
      <c r="AC42" t="s">
        <v>68</v>
      </c>
    </row>
    <row r="43" spans="1:9" ht="12.75">
      <c r="A43" s="10" t="s">
        <v>11</v>
      </c>
      <c r="B43" s="11" t="s">
        <v>46</v>
      </c>
      <c r="C43" s="12"/>
      <c r="D43" s="12"/>
      <c r="E43" s="12"/>
      <c r="F43" s="12"/>
      <c r="G43" s="10">
        <f t="shared" si="1"/>
        <v>2</v>
      </c>
      <c r="H43" s="4"/>
      <c r="I43">
        <f t="shared" si="4"/>
        <v>0</v>
      </c>
    </row>
    <row r="44" spans="1:9" ht="12.75">
      <c r="A44" s="10" t="s">
        <v>13</v>
      </c>
      <c r="B44" s="11" t="s">
        <v>47</v>
      </c>
      <c r="C44" s="12"/>
      <c r="D44" s="12"/>
      <c r="E44" s="12"/>
      <c r="F44" s="12"/>
      <c r="G44" s="10">
        <f t="shared" si="1"/>
        <v>2</v>
      </c>
      <c r="H44" s="4"/>
      <c r="I44">
        <f t="shared" si="4"/>
        <v>0</v>
      </c>
    </row>
    <row r="45" spans="1:9" ht="12.75">
      <c r="A45" s="10" t="s">
        <v>15</v>
      </c>
      <c r="B45" s="11" t="s">
        <v>48</v>
      </c>
      <c r="C45" s="12"/>
      <c r="D45" s="12"/>
      <c r="E45" s="12"/>
      <c r="F45" s="12"/>
      <c r="G45" s="10">
        <f t="shared" si="1"/>
        <v>2</v>
      </c>
      <c r="H45" s="4"/>
      <c r="I45">
        <f t="shared" si="4"/>
        <v>0</v>
      </c>
    </row>
    <row r="67" ht="12.75">
      <c r="H67" t="s">
        <v>68</v>
      </c>
    </row>
  </sheetData>
  <sheetProtection password="CA0B" sheet="1" objects="1" scenarios="1"/>
  <conditionalFormatting sqref="F29:H36 F38:H45 A38:C45 A29:C36 A18:C27 F18:H27 D18:E45 A7:H16">
    <cfRule type="expression" priority="1" dxfId="1" stopIfTrue="1">
      <formula>$I7&gt;1</formula>
    </cfRule>
    <cfRule type="expression" priority="2" dxfId="0" stopIfTrue="1">
      <formula>$I7=1</formula>
    </cfRule>
  </conditionalFormatting>
  <dataValidations count="1">
    <dataValidation type="list" allowBlank="1" showInputMessage="1" showErrorMessage="1" sqref="D18:E45 F38:F45 F29:F36 D7:F16 F18:F27 C7:C45">
      <formula1>$J$6:$J$7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A1:J45"/>
  <sheetViews>
    <sheetView showGridLines="0" zoomScale="85" zoomScaleNormal="85" zoomScaleSheetLayoutView="84" zoomScalePageLayoutView="0" workbookViewId="0" topLeftCell="A1">
      <pane ySplit="5" topLeftCell="A6" activePane="bottomLeft" state="frozen"/>
      <selection pane="topLeft" activeCell="B2" sqref="B2:B11"/>
      <selection pane="bottomLeft" activeCell="A2" sqref="A2"/>
    </sheetView>
  </sheetViews>
  <sheetFormatPr defaultColWidth="11.421875" defaultRowHeight="12.75"/>
  <cols>
    <col min="1" max="1" width="2.8515625" style="0" customWidth="1"/>
    <col min="2" max="2" width="25.8515625" style="0" bestFit="1" customWidth="1"/>
    <col min="3" max="6" width="3.28125" style="0" bestFit="1" customWidth="1"/>
    <col min="7" max="7" width="3.57421875" style="0" bestFit="1" customWidth="1"/>
    <col min="9" max="10" width="0" style="0" hidden="1" customWidth="1"/>
  </cols>
  <sheetData>
    <row r="1" spans="1:8" ht="12.75">
      <c r="A1" s="2"/>
      <c r="B1" s="3" t="s">
        <v>61</v>
      </c>
      <c r="C1" s="2"/>
      <c r="D1" s="2"/>
      <c r="E1" s="2"/>
      <c r="F1" s="2"/>
      <c r="G1" s="2"/>
      <c r="H1" s="2"/>
    </row>
    <row r="2" spans="1:8" ht="12.75">
      <c r="A2" s="2"/>
      <c r="B2" s="3" t="s">
        <v>62</v>
      </c>
      <c r="C2" s="2"/>
      <c r="D2" s="2"/>
      <c r="E2" s="2"/>
      <c r="F2" s="2"/>
      <c r="G2" s="2"/>
      <c r="H2" s="2"/>
    </row>
    <row r="3" spans="1:8" ht="12.75">
      <c r="A3" s="2"/>
      <c r="B3" s="3" t="s">
        <v>63</v>
      </c>
      <c r="C3" s="2"/>
      <c r="D3" s="2"/>
      <c r="E3" s="2"/>
      <c r="F3" s="2"/>
      <c r="G3" s="2"/>
      <c r="H3" s="2"/>
    </row>
    <row r="4" spans="1:8" ht="91.5">
      <c r="A4" s="4"/>
      <c r="B4" s="4"/>
      <c r="C4" s="5" t="s">
        <v>64</v>
      </c>
      <c r="D4" s="5" t="s">
        <v>65</v>
      </c>
      <c r="E4" s="5" t="s">
        <v>66</v>
      </c>
      <c r="F4" s="5" t="s">
        <v>67</v>
      </c>
      <c r="G4" s="5" t="s">
        <v>62</v>
      </c>
      <c r="H4" s="4"/>
    </row>
    <row r="5" spans="1:8" ht="12.75">
      <c r="A5" s="6"/>
      <c r="B5" s="6"/>
      <c r="C5" s="1">
        <v>4</v>
      </c>
      <c r="D5" s="1">
        <v>3</v>
      </c>
      <c r="E5" s="1">
        <v>2</v>
      </c>
      <c r="F5" s="1">
        <v>1</v>
      </c>
      <c r="G5" s="1"/>
      <c r="H5" s="6"/>
    </row>
    <row r="6" spans="1:8" ht="12.75">
      <c r="A6" s="7" t="s">
        <v>0</v>
      </c>
      <c r="B6" s="8"/>
      <c r="C6" s="9" t="s">
        <v>68</v>
      </c>
      <c r="D6" s="9"/>
      <c r="E6" s="9"/>
      <c r="F6" s="9"/>
      <c r="G6" s="13"/>
      <c r="H6" s="6"/>
    </row>
    <row r="7" spans="1:10" ht="12.75">
      <c r="A7" s="10" t="s">
        <v>1</v>
      </c>
      <c r="B7" s="11" t="s">
        <v>2</v>
      </c>
      <c r="C7" s="12"/>
      <c r="D7" s="12"/>
      <c r="E7" s="12"/>
      <c r="F7" s="12"/>
      <c r="G7" s="10">
        <f>IF(SUMIF(C7:F7,"x",$C$5:$F$5)=0,2,SUMIF(C7:F7,"x",$C$5:$F$5))</f>
        <v>2</v>
      </c>
      <c r="H7" s="4"/>
      <c r="I7">
        <f aca="true" t="shared" si="0" ref="I7:I16">COUNTA(C7:F7)</f>
        <v>0</v>
      </c>
      <c r="J7" t="s">
        <v>68</v>
      </c>
    </row>
    <row r="8" spans="1:9" ht="12.75">
      <c r="A8" s="10" t="s">
        <v>3</v>
      </c>
      <c r="B8" s="11" t="s">
        <v>4</v>
      </c>
      <c r="C8" s="12"/>
      <c r="D8" s="12"/>
      <c r="E8" s="12"/>
      <c r="F8" s="12"/>
      <c r="G8" s="10">
        <f aca="true" t="shared" si="1" ref="G8:G45">IF(SUMIF(C8:F8,"x",$C$5:$F$5)=0,2,SUMIF(C8:F8,"x",$C$5:$F$5))</f>
        <v>2</v>
      </c>
      <c r="H8" s="4"/>
      <c r="I8">
        <f t="shared" si="0"/>
        <v>0</v>
      </c>
    </row>
    <row r="9" spans="1:9" ht="12.75">
      <c r="A9" s="10" t="s">
        <v>5</v>
      </c>
      <c r="B9" s="11" t="s">
        <v>6</v>
      </c>
      <c r="C9" s="12"/>
      <c r="D9" s="12"/>
      <c r="E9" s="12"/>
      <c r="F9" s="12"/>
      <c r="G9" s="10">
        <f t="shared" si="1"/>
        <v>2</v>
      </c>
      <c r="H9" s="4"/>
      <c r="I9">
        <f t="shared" si="0"/>
        <v>0</v>
      </c>
    </row>
    <row r="10" spans="1:9" ht="12.75">
      <c r="A10" s="10" t="s">
        <v>7</v>
      </c>
      <c r="B10" s="11" t="s">
        <v>8</v>
      </c>
      <c r="C10" s="12"/>
      <c r="D10" s="12"/>
      <c r="E10" s="12"/>
      <c r="F10" s="12"/>
      <c r="G10" s="10">
        <f t="shared" si="1"/>
        <v>2</v>
      </c>
      <c r="H10" s="4"/>
      <c r="I10">
        <f t="shared" si="0"/>
        <v>0</v>
      </c>
    </row>
    <row r="11" spans="1:9" ht="12.75">
      <c r="A11" s="10" t="s">
        <v>9</v>
      </c>
      <c r="B11" s="11" t="s">
        <v>10</v>
      </c>
      <c r="C11" s="12"/>
      <c r="D11" s="12"/>
      <c r="E11" s="12"/>
      <c r="F11" s="12"/>
      <c r="G11" s="10">
        <f t="shared" si="1"/>
        <v>2</v>
      </c>
      <c r="H11" s="4"/>
      <c r="I11">
        <f t="shared" si="0"/>
        <v>0</v>
      </c>
    </row>
    <row r="12" spans="1:9" ht="12.75">
      <c r="A12" s="10" t="s">
        <v>11</v>
      </c>
      <c r="B12" s="11" t="s">
        <v>12</v>
      </c>
      <c r="C12" s="12"/>
      <c r="D12" s="12"/>
      <c r="E12" s="12"/>
      <c r="F12" s="12"/>
      <c r="G12" s="10">
        <f t="shared" si="1"/>
        <v>2</v>
      </c>
      <c r="H12" s="4"/>
      <c r="I12">
        <f t="shared" si="0"/>
        <v>0</v>
      </c>
    </row>
    <row r="13" spans="1:9" ht="12.75">
      <c r="A13" s="10" t="s">
        <v>13</v>
      </c>
      <c r="B13" s="11" t="s">
        <v>14</v>
      </c>
      <c r="C13" s="12"/>
      <c r="D13" s="12"/>
      <c r="E13" s="12"/>
      <c r="F13" s="12"/>
      <c r="G13" s="10">
        <f t="shared" si="1"/>
        <v>2</v>
      </c>
      <c r="H13" s="4"/>
      <c r="I13">
        <f t="shared" si="0"/>
        <v>0</v>
      </c>
    </row>
    <row r="14" spans="1:9" ht="12.75">
      <c r="A14" s="10" t="s">
        <v>15</v>
      </c>
      <c r="B14" s="11" t="s">
        <v>16</v>
      </c>
      <c r="C14" s="12"/>
      <c r="D14" s="12"/>
      <c r="E14" s="12"/>
      <c r="F14" s="12"/>
      <c r="G14" s="10">
        <f t="shared" si="1"/>
        <v>2</v>
      </c>
      <c r="H14" s="4"/>
      <c r="I14">
        <f t="shared" si="0"/>
        <v>0</v>
      </c>
    </row>
    <row r="15" spans="1:9" ht="12.75">
      <c r="A15" s="10" t="s">
        <v>17</v>
      </c>
      <c r="B15" s="11" t="s">
        <v>18</v>
      </c>
      <c r="C15" s="12"/>
      <c r="D15" s="12"/>
      <c r="E15" s="12"/>
      <c r="F15" s="12"/>
      <c r="G15" s="10">
        <f t="shared" si="1"/>
        <v>2</v>
      </c>
      <c r="H15" s="4"/>
      <c r="I15">
        <f t="shared" si="0"/>
        <v>0</v>
      </c>
    </row>
    <row r="16" spans="1:9" ht="12.75">
      <c r="A16" s="10" t="s">
        <v>19</v>
      </c>
      <c r="B16" s="11" t="s">
        <v>20</v>
      </c>
      <c r="C16" s="12"/>
      <c r="D16" s="12"/>
      <c r="E16" s="12"/>
      <c r="F16" s="12"/>
      <c r="G16" s="10">
        <f t="shared" si="1"/>
        <v>2</v>
      </c>
      <c r="H16" s="4"/>
      <c r="I16">
        <f t="shared" si="0"/>
        <v>0</v>
      </c>
    </row>
    <row r="17" spans="1:8" ht="12.75">
      <c r="A17" s="7" t="s">
        <v>21</v>
      </c>
      <c r="B17" s="8"/>
      <c r="C17" s="9"/>
      <c r="D17" s="9"/>
      <c r="E17" s="9"/>
      <c r="F17" s="9"/>
      <c r="G17" s="13"/>
      <c r="H17" s="6"/>
    </row>
    <row r="18" spans="1:9" ht="12.75">
      <c r="A18" s="10" t="s">
        <v>1</v>
      </c>
      <c r="B18" s="11" t="s">
        <v>22</v>
      </c>
      <c r="C18" s="12"/>
      <c r="D18" s="12"/>
      <c r="E18" s="12"/>
      <c r="F18" s="12"/>
      <c r="G18" s="10">
        <f t="shared" si="1"/>
        <v>2</v>
      </c>
      <c r="H18" s="4"/>
      <c r="I18">
        <f aca="true" t="shared" si="2" ref="I18:I27">COUNTA(C18:F18)</f>
        <v>0</v>
      </c>
    </row>
    <row r="19" spans="1:9" ht="12.75">
      <c r="A19" s="10" t="s">
        <v>3</v>
      </c>
      <c r="B19" s="11" t="s">
        <v>23</v>
      </c>
      <c r="C19" s="12"/>
      <c r="D19" s="12"/>
      <c r="E19" s="12"/>
      <c r="F19" s="12"/>
      <c r="G19" s="10">
        <f t="shared" si="1"/>
        <v>2</v>
      </c>
      <c r="H19" s="4"/>
      <c r="I19">
        <f t="shared" si="2"/>
        <v>0</v>
      </c>
    </row>
    <row r="20" spans="1:9" ht="12.75">
      <c r="A20" s="10" t="s">
        <v>5</v>
      </c>
      <c r="B20" s="11" t="s">
        <v>24</v>
      </c>
      <c r="C20" s="12"/>
      <c r="D20" s="12"/>
      <c r="E20" s="12"/>
      <c r="F20" s="12"/>
      <c r="G20" s="10">
        <f t="shared" si="1"/>
        <v>2</v>
      </c>
      <c r="H20" s="4"/>
      <c r="I20">
        <f t="shared" si="2"/>
        <v>0</v>
      </c>
    </row>
    <row r="21" spans="1:9" ht="12.75">
      <c r="A21" s="10" t="s">
        <v>7</v>
      </c>
      <c r="B21" s="11" t="s">
        <v>69</v>
      </c>
      <c r="C21" s="12"/>
      <c r="D21" s="12"/>
      <c r="E21" s="12"/>
      <c r="F21" s="12"/>
      <c r="G21" s="10">
        <f t="shared" si="1"/>
        <v>2</v>
      </c>
      <c r="H21" s="4"/>
      <c r="I21">
        <f t="shared" si="2"/>
        <v>0</v>
      </c>
    </row>
    <row r="22" spans="1:9" ht="12.75">
      <c r="A22" s="10" t="s">
        <v>9</v>
      </c>
      <c r="B22" s="11" t="s">
        <v>25</v>
      </c>
      <c r="C22" s="12"/>
      <c r="D22" s="12"/>
      <c r="E22" s="12"/>
      <c r="F22" s="12"/>
      <c r="G22" s="10">
        <f t="shared" si="1"/>
        <v>2</v>
      </c>
      <c r="H22" s="4"/>
      <c r="I22">
        <f t="shared" si="2"/>
        <v>0</v>
      </c>
    </row>
    <row r="23" spans="1:9" ht="12.75">
      <c r="A23" s="10" t="s">
        <v>11</v>
      </c>
      <c r="B23" s="11" t="s">
        <v>26</v>
      </c>
      <c r="C23" s="12"/>
      <c r="D23" s="12"/>
      <c r="E23" s="12"/>
      <c r="F23" s="12"/>
      <c r="G23" s="10">
        <f t="shared" si="1"/>
        <v>2</v>
      </c>
      <c r="H23" s="4"/>
      <c r="I23">
        <f t="shared" si="2"/>
        <v>0</v>
      </c>
    </row>
    <row r="24" spans="1:9" ht="12.75">
      <c r="A24" s="10" t="s">
        <v>13</v>
      </c>
      <c r="B24" s="11" t="s">
        <v>27</v>
      </c>
      <c r="C24" s="12"/>
      <c r="D24" s="12"/>
      <c r="E24" s="12"/>
      <c r="F24" s="12"/>
      <c r="G24" s="10">
        <f t="shared" si="1"/>
        <v>2</v>
      </c>
      <c r="H24" s="4"/>
      <c r="I24">
        <f t="shared" si="2"/>
        <v>0</v>
      </c>
    </row>
    <row r="25" spans="1:9" ht="12.75">
      <c r="A25" s="10" t="s">
        <v>15</v>
      </c>
      <c r="B25" s="11" t="s">
        <v>28</v>
      </c>
      <c r="C25" s="12"/>
      <c r="D25" s="12"/>
      <c r="E25" s="12"/>
      <c r="F25" s="12"/>
      <c r="G25" s="10">
        <f t="shared" si="1"/>
        <v>2</v>
      </c>
      <c r="H25" s="4"/>
      <c r="I25">
        <f t="shared" si="2"/>
        <v>0</v>
      </c>
    </row>
    <row r="26" spans="1:9" ht="12.75">
      <c r="A26" s="10" t="s">
        <v>17</v>
      </c>
      <c r="B26" s="11" t="s">
        <v>29</v>
      </c>
      <c r="C26" s="12"/>
      <c r="D26" s="12"/>
      <c r="E26" s="12"/>
      <c r="F26" s="12"/>
      <c r="G26" s="10">
        <f t="shared" si="1"/>
        <v>2</v>
      </c>
      <c r="H26" s="4"/>
      <c r="I26">
        <f t="shared" si="2"/>
        <v>0</v>
      </c>
    </row>
    <row r="27" spans="1:9" ht="12.75">
      <c r="A27" s="10" t="s">
        <v>19</v>
      </c>
      <c r="B27" s="11" t="s">
        <v>30</v>
      </c>
      <c r="C27" s="12"/>
      <c r="D27" s="12"/>
      <c r="E27" s="12"/>
      <c r="F27" s="12"/>
      <c r="G27" s="10">
        <f t="shared" si="1"/>
        <v>2</v>
      </c>
      <c r="H27" s="4"/>
      <c r="I27">
        <f t="shared" si="2"/>
        <v>0</v>
      </c>
    </row>
    <row r="28" spans="1:8" ht="12.75">
      <c r="A28" s="7" t="s">
        <v>31</v>
      </c>
      <c r="B28" s="8"/>
      <c r="C28" s="9"/>
      <c r="D28" s="9"/>
      <c r="E28" s="9"/>
      <c r="F28" s="9"/>
      <c r="G28" s="13"/>
      <c r="H28" s="6"/>
    </row>
    <row r="29" spans="1:9" ht="12.75">
      <c r="A29" s="10" t="s">
        <v>1</v>
      </c>
      <c r="B29" s="11" t="s">
        <v>32</v>
      </c>
      <c r="C29" s="12"/>
      <c r="D29" s="12"/>
      <c r="E29" s="12"/>
      <c r="F29" s="12"/>
      <c r="G29" s="10">
        <f t="shared" si="1"/>
        <v>2</v>
      </c>
      <c r="H29" s="4"/>
      <c r="I29">
        <f aca="true" t="shared" si="3" ref="I29:I36">COUNTA(C29:F29)</f>
        <v>0</v>
      </c>
    </row>
    <row r="30" spans="1:9" ht="12.75">
      <c r="A30" s="10" t="s">
        <v>3</v>
      </c>
      <c r="B30" s="11" t="s">
        <v>33</v>
      </c>
      <c r="C30" s="12"/>
      <c r="D30" s="12"/>
      <c r="E30" s="12"/>
      <c r="F30" s="12"/>
      <c r="G30" s="10">
        <f t="shared" si="1"/>
        <v>2</v>
      </c>
      <c r="H30" s="4"/>
      <c r="I30">
        <f t="shared" si="3"/>
        <v>0</v>
      </c>
    </row>
    <row r="31" spans="1:9" ht="12.75">
      <c r="A31" s="10" t="s">
        <v>5</v>
      </c>
      <c r="B31" s="11" t="s">
        <v>34</v>
      </c>
      <c r="C31" s="12"/>
      <c r="D31" s="12"/>
      <c r="E31" s="12"/>
      <c r="F31" s="12"/>
      <c r="G31" s="10">
        <f t="shared" si="1"/>
        <v>2</v>
      </c>
      <c r="H31" s="4"/>
      <c r="I31">
        <f t="shared" si="3"/>
        <v>0</v>
      </c>
    </row>
    <row r="32" spans="1:9" ht="12.75">
      <c r="A32" s="10" t="s">
        <v>7</v>
      </c>
      <c r="B32" s="11" t="s">
        <v>35</v>
      </c>
      <c r="C32" s="12"/>
      <c r="D32" s="12"/>
      <c r="E32" s="12"/>
      <c r="F32" s="12"/>
      <c r="G32" s="10">
        <f t="shared" si="1"/>
        <v>2</v>
      </c>
      <c r="H32" s="4"/>
      <c r="I32">
        <f t="shared" si="3"/>
        <v>0</v>
      </c>
    </row>
    <row r="33" spans="1:9" ht="12.75">
      <c r="A33" s="10" t="s">
        <v>9</v>
      </c>
      <c r="B33" s="11" t="s">
        <v>36</v>
      </c>
      <c r="C33" s="12"/>
      <c r="D33" s="12"/>
      <c r="E33" s="12"/>
      <c r="F33" s="12"/>
      <c r="G33" s="10">
        <f t="shared" si="1"/>
        <v>2</v>
      </c>
      <c r="H33" s="4"/>
      <c r="I33">
        <f t="shared" si="3"/>
        <v>0</v>
      </c>
    </row>
    <row r="34" spans="1:9" ht="12.75">
      <c r="A34" s="10" t="s">
        <v>11</v>
      </c>
      <c r="B34" s="11" t="s">
        <v>37</v>
      </c>
      <c r="C34" s="12"/>
      <c r="D34" s="12"/>
      <c r="E34" s="12"/>
      <c r="F34" s="12"/>
      <c r="G34" s="10">
        <f t="shared" si="1"/>
        <v>2</v>
      </c>
      <c r="H34" s="4"/>
      <c r="I34">
        <f t="shared" si="3"/>
        <v>0</v>
      </c>
    </row>
    <row r="35" spans="1:9" ht="12.75">
      <c r="A35" s="10" t="s">
        <v>13</v>
      </c>
      <c r="B35" s="11" t="s">
        <v>38</v>
      </c>
      <c r="C35" s="12"/>
      <c r="D35" s="12"/>
      <c r="E35" s="12"/>
      <c r="F35" s="12"/>
      <c r="G35" s="10">
        <f t="shared" si="1"/>
        <v>2</v>
      </c>
      <c r="H35" s="4"/>
      <c r="I35">
        <f t="shared" si="3"/>
        <v>0</v>
      </c>
    </row>
    <row r="36" spans="1:9" ht="12.75">
      <c r="A36" s="10" t="s">
        <v>15</v>
      </c>
      <c r="B36" s="11" t="s">
        <v>39</v>
      </c>
      <c r="C36" s="12"/>
      <c r="D36" s="12"/>
      <c r="E36" s="12"/>
      <c r="F36" s="12"/>
      <c r="G36" s="10">
        <f t="shared" si="1"/>
        <v>2</v>
      </c>
      <c r="H36" s="4"/>
      <c r="I36">
        <f t="shared" si="3"/>
        <v>0</v>
      </c>
    </row>
    <row r="37" spans="1:8" ht="12.75">
      <c r="A37" s="7" t="s">
        <v>40</v>
      </c>
      <c r="B37" s="8"/>
      <c r="C37" s="9"/>
      <c r="D37" s="9"/>
      <c r="E37" s="9"/>
      <c r="F37" s="9"/>
      <c r="G37" s="14"/>
      <c r="H37" s="6"/>
    </row>
    <row r="38" spans="1:9" ht="12.75">
      <c r="A38" s="10" t="s">
        <v>1</v>
      </c>
      <c r="B38" s="11" t="s">
        <v>41</v>
      </c>
      <c r="C38" s="12"/>
      <c r="D38" s="12"/>
      <c r="E38" s="12"/>
      <c r="F38" s="12"/>
      <c r="G38" s="10">
        <f t="shared" si="1"/>
        <v>2</v>
      </c>
      <c r="H38" s="4"/>
      <c r="I38">
        <f aca="true" t="shared" si="4" ref="I38:I45">COUNTA(C38:F38)</f>
        <v>0</v>
      </c>
    </row>
    <row r="39" spans="1:9" ht="12.75">
      <c r="A39" s="10" t="s">
        <v>3</v>
      </c>
      <c r="B39" s="11" t="s">
        <v>42</v>
      </c>
      <c r="C39" s="12"/>
      <c r="D39" s="12"/>
      <c r="E39" s="12"/>
      <c r="F39" s="12"/>
      <c r="G39" s="10">
        <f t="shared" si="1"/>
        <v>2</v>
      </c>
      <c r="H39" s="4"/>
      <c r="I39">
        <f t="shared" si="4"/>
        <v>0</v>
      </c>
    </row>
    <row r="40" spans="1:9" ht="12.75">
      <c r="A40" s="10" t="s">
        <v>5</v>
      </c>
      <c r="B40" s="11" t="s">
        <v>43</v>
      </c>
      <c r="C40" s="12"/>
      <c r="D40" s="12"/>
      <c r="E40" s="12"/>
      <c r="F40" s="12"/>
      <c r="G40" s="10">
        <f t="shared" si="1"/>
        <v>2</v>
      </c>
      <c r="H40" s="4"/>
      <c r="I40">
        <f t="shared" si="4"/>
        <v>0</v>
      </c>
    </row>
    <row r="41" spans="1:9" ht="12.75">
      <c r="A41" s="10" t="s">
        <v>7</v>
      </c>
      <c r="B41" s="11" t="s">
        <v>44</v>
      </c>
      <c r="C41" s="12"/>
      <c r="D41" s="12"/>
      <c r="E41" s="12"/>
      <c r="F41" s="12"/>
      <c r="G41" s="10">
        <f t="shared" si="1"/>
        <v>2</v>
      </c>
      <c r="H41" s="4"/>
      <c r="I41">
        <f t="shared" si="4"/>
        <v>0</v>
      </c>
    </row>
    <row r="42" spans="1:9" ht="12.75">
      <c r="A42" s="10" t="s">
        <v>9</v>
      </c>
      <c r="B42" s="11" t="s">
        <v>45</v>
      </c>
      <c r="C42" s="12"/>
      <c r="D42" s="12"/>
      <c r="E42" s="12"/>
      <c r="F42" s="12"/>
      <c r="G42" s="10">
        <f t="shared" si="1"/>
        <v>2</v>
      </c>
      <c r="H42" s="4"/>
      <c r="I42">
        <f t="shared" si="4"/>
        <v>0</v>
      </c>
    </row>
    <row r="43" spans="1:9" ht="12.75">
      <c r="A43" s="10" t="s">
        <v>11</v>
      </c>
      <c r="B43" s="11" t="s">
        <v>46</v>
      </c>
      <c r="C43" s="12"/>
      <c r="D43" s="12"/>
      <c r="E43" s="12"/>
      <c r="F43" s="12"/>
      <c r="G43" s="10">
        <f t="shared" si="1"/>
        <v>2</v>
      </c>
      <c r="H43" s="4"/>
      <c r="I43">
        <f t="shared" si="4"/>
        <v>0</v>
      </c>
    </row>
    <row r="44" spans="1:9" ht="12.75">
      <c r="A44" s="10" t="s">
        <v>13</v>
      </c>
      <c r="B44" s="11" t="s">
        <v>47</v>
      </c>
      <c r="C44" s="12"/>
      <c r="D44" s="12"/>
      <c r="E44" s="12"/>
      <c r="F44" s="12"/>
      <c r="G44" s="10">
        <f t="shared" si="1"/>
        <v>2</v>
      </c>
      <c r="H44" s="4"/>
      <c r="I44">
        <f t="shared" si="4"/>
        <v>0</v>
      </c>
    </row>
    <row r="45" spans="1:9" ht="12.75">
      <c r="A45" s="10" t="s">
        <v>15</v>
      </c>
      <c r="B45" s="11" t="s">
        <v>48</v>
      </c>
      <c r="C45" s="12"/>
      <c r="D45" s="12"/>
      <c r="E45" s="12"/>
      <c r="F45" s="12"/>
      <c r="G45" s="10">
        <f t="shared" si="1"/>
        <v>2</v>
      </c>
      <c r="H45" s="4"/>
      <c r="I45">
        <f t="shared" si="4"/>
        <v>0</v>
      </c>
    </row>
  </sheetData>
  <sheetProtection password="CA0B" sheet="1" objects="1" scenarios="1"/>
  <conditionalFormatting sqref="A18:H27 A29:H36 A38:H45 A7:H16">
    <cfRule type="expression" priority="1" dxfId="1" stopIfTrue="1">
      <formula>$I7&gt;1</formula>
    </cfRule>
    <cfRule type="expression" priority="2" dxfId="0" stopIfTrue="1">
      <formula>$I7=1</formula>
    </cfRule>
  </conditionalFormatting>
  <dataValidations count="1">
    <dataValidation type="list" allowBlank="1" showInputMessage="1" showErrorMessage="1" sqref="C38:F45 C29:F36 C18:F27 C7:F16">
      <formula1>$J$6:$J$7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"/>
  <dimension ref="A1:F38"/>
  <sheetViews>
    <sheetView zoomScalePageLayoutView="0" workbookViewId="0" topLeftCell="A1">
      <selection activeCell="A12" sqref="A12:B12"/>
    </sheetView>
  </sheetViews>
  <sheetFormatPr defaultColWidth="11.421875" defaultRowHeight="12.75"/>
  <cols>
    <col min="1" max="1" width="2.8515625" style="0" customWidth="1"/>
    <col min="2" max="2" width="25.8515625" style="0" bestFit="1" customWidth="1"/>
    <col min="3" max="5" width="4.00390625" style="0" bestFit="1" customWidth="1"/>
  </cols>
  <sheetData>
    <row r="1" spans="1:5" ht="91.5">
      <c r="A1" s="4"/>
      <c r="B1" s="4"/>
      <c r="C1" s="5" t="str">
        <f>'FE'!G4</f>
        <v>Fremdeinschätzung</v>
      </c>
      <c r="D1" s="5" t="str">
        <f>SE!G4</f>
        <v>Selbsteinschätzung</v>
      </c>
      <c r="E1" s="5" t="s">
        <v>52</v>
      </c>
    </row>
    <row r="2" spans="1:6" ht="12.75">
      <c r="A2" s="10" t="str">
        <f>'FE'!A7</f>
        <v>A</v>
      </c>
      <c r="B2" s="11" t="str">
        <f>'FE'!B7</f>
        <v>Zuverlässigkeit</v>
      </c>
      <c r="C2" s="10">
        <f>'FE'!G7</f>
        <v>2</v>
      </c>
      <c r="D2" s="10">
        <f>SE!G7</f>
        <v>2</v>
      </c>
      <c r="E2" s="10">
        <f aca="true" t="shared" si="0" ref="E2:E37">AVERAGE(C2:D2)</f>
        <v>2</v>
      </c>
      <c r="F2">
        <f>IF(C2=D2,1,0)</f>
        <v>1</v>
      </c>
    </row>
    <row r="3" spans="1:6" ht="12.75">
      <c r="A3" s="10" t="str">
        <f>'FE'!A8</f>
        <v>B</v>
      </c>
      <c r="B3" s="11" t="str">
        <f>'FE'!B8</f>
        <v>Arbeitstempo</v>
      </c>
      <c r="C3" s="10">
        <f>'FE'!G8</f>
        <v>2</v>
      </c>
      <c r="D3" s="10">
        <f>SE!G8</f>
        <v>2</v>
      </c>
      <c r="E3" s="10">
        <f t="shared" si="0"/>
        <v>2</v>
      </c>
      <c r="F3">
        <f aca="true" t="shared" si="1" ref="F3:F37">IF(C3=D3,1,0)</f>
        <v>1</v>
      </c>
    </row>
    <row r="4" spans="1:6" ht="12.75">
      <c r="A4" s="10" t="str">
        <f>'FE'!A9</f>
        <v>C</v>
      </c>
      <c r="B4" s="11" t="str">
        <f>'FE'!B9</f>
        <v>Arbeitsplanung</v>
      </c>
      <c r="C4" s="10">
        <f>'FE'!G9</f>
        <v>2</v>
      </c>
      <c r="D4" s="10">
        <f>SE!G9</f>
        <v>2</v>
      </c>
      <c r="E4" s="10">
        <f t="shared" si="0"/>
        <v>2</v>
      </c>
      <c r="F4">
        <f t="shared" si="1"/>
        <v>1</v>
      </c>
    </row>
    <row r="5" spans="1:6" ht="12.75">
      <c r="A5" s="10" t="str">
        <f>'FE'!A10</f>
        <v>D</v>
      </c>
      <c r="B5" s="11" t="str">
        <f>'FE'!B10</f>
        <v>Organisationsfähigkeit</v>
      </c>
      <c r="C5" s="10">
        <f>'FE'!G10</f>
        <v>2</v>
      </c>
      <c r="D5" s="10">
        <f>SE!G10</f>
        <v>2</v>
      </c>
      <c r="E5" s="10">
        <f t="shared" si="0"/>
        <v>2</v>
      </c>
      <c r="F5">
        <f t="shared" si="1"/>
        <v>1</v>
      </c>
    </row>
    <row r="6" spans="1:6" ht="12.75">
      <c r="A6" s="10" t="str">
        <f>'FE'!A11</f>
        <v>E</v>
      </c>
      <c r="B6" s="11" t="str">
        <f>'FE'!B11</f>
        <v>Geschicklichkeit</v>
      </c>
      <c r="C6" s="10">
        <f>'FE'!G11</f>
        <v>2</v>
      </c>
      <c r="D6" s="10">
        <f>SE!G11</f>
        <v>2</v>
      </c>
      <c r="E6" s="10">
        <f t="shared" si="0"/>
        <v>2</v>
      </c>
      <c r="F6">
        <f t="shared" si="1"/>
        <v>1</v>
      </c>
    </row>
    <row r="7" spans="1:6" ht="12.75">
      <c r="A7" s="10" t="str">
        <f>'FE'!A12</f>
        <v>F</v>
      </c>
      <c r="B7" s="11" t="str">
        <f>'FE'!B12</f>
        <v>Ordnung</v>
      </c>
      <c r="C7" s="10">
        <f>'FE'!G12</f>
        <v>2</v>
      </c>
      <c r="D7" s="10">
        <f>SE!G12</f>
        <v>2</v>
      </c>
      <c r="E7" s="10">
        <f t="shared" si="0"/>
        <v>2</v>
      </c>
      <c r="F7">
        <f t="shared" si="1"/>
        <v>1</v>
      </c>
    </row>
    <row r="8" spans="1:6" ht="12.75">
      <c r="A8" s="10" t="str">
        <f>'FE'!A13</f>
        <v>G</v>
      </c>
      <c r="B8" s="11" t="str">
        <f>'FE'!B13</f>
        <v>Sorgfalt</v>
      </c>
      <c r="C8" s="10">
        <f>'FE'!G13</f>
        <v>2</v>
      </c>
      <c r="D8" s="10">
        <f>SE!G13</f>
        <v>2</v>
      </c>
      <c r="E8" s="10">
        <f t="shared" si="0"/>
        <v>2</v>
      </c>
      <c r="F8">
        <f t="shared" si="1"/>
        <v>1</v>
      </c>
    </row>
    <row r="9" spans="1:6" ht="12.75">
      <c r="A9" s="10" t="str">
        <f>'FE'!A14</f>
        <v>H</v>
      </c>
      <c r="B9" s="11" t="str">
        <f>'FE'!B14</f>
        <v>Kreativität</v>
      </c>
      <c r="C9" s="10">
        <f>'FE'!G14</f>
        <v>2</v>
      </c>
      <c r="D9" s="10">
        <f>SE!G14</f>
        <v>2</v>
      </c>
      <c r="E9" s="10">
        <f t="shared" si="0"/>
        <v>2</v>
      </c>
      <c r="F9">
        <f t="shared" si="1"/>
        <v>1</v>
      </c>
    </row>
    <row r="10" spans="1:6" ht="12.75">
      <c r="A10" s="10" t="str">
        <f>'FE'!A15</f>
        <v>I</v>
      </c>
      <c r="B10" s="11" t="str">
        <f>'FE'!B15</f>
        <v>Problemlösefähigkeit</v>
      </c>
      <c r="C10" s="10">
        <f>'FE'!G15</f>
        <v>2</v>
      </c>
      <c r="D10" s="10">
        <f>SE!G15</f>
        <v>2</v>
      </c>
      <c r="E10" s="10">
        <f t="shared" si="0"/>
        <v>2</v>
      </c>
      <c r="F10">
        <f t="shared" si="1"/>
        <v>1</v>
      </c>
    </row>
    <row r="11" spans="1:6" ht="12.75">
      <c r="A11" s="10" t="str">
        <f>'FE'!A16</f>
        <v>J</v>
      </c>
      <c r="B11" s="11" t="str">
        <f>'FE'!B16</f>
        <v>Abstraktionsvermögen</v>
      </c>
      <c r="C11" s="10">
        <f>'FE'!G16</f>
        <v>2</v>
      </c>
      <c r="D11" s="10">
        <f>SE!G16</f>
        <v>2</v>
      </c>
      <c r="E11" s="10">
        <f t="shared" si="0"/>
        <v>2</v>
      </c>
      <c r="F11">
        <f t="shared" si="1"/>
        <v>1</v>
      </c>
    </row>
    <row r="12" spans="1:6" ht="12.75">
      <c r="A12" s="10" t="str">
        <f>'FE'!A18</f>
        <v>A</v>
      </c>
      <c r="B12" s="11" t="str">
        <f>'FE'!B18</f>
        <v>Selbstständigkeit</v>
      </c>
      <c r="C12" s="10">
        <f>'FE'!G18</f>
        <v>2</v>
      </c>
      <c r="D12" s="10">
        <f>SE!G18</f>
        <v>2</v>
      </c>
      <c r="E12" s="10">
        <f t="shared" si="0"/>
        <v>2</v>
      </c>
      <c r="F12">
        <f t="shared" si="1"/>
        <v>1</v>
      </c>
    </row>
    <row r="13" spans="1:6" ht="12.75">
      <c r="A13" s="10" t="str">
        <f>'FE'!A19</f>
        <v>B</v>
      </c>
      <c r="B13" s="11" t="str">
        <f>'FE'!B19</f>
        <v>Belastbarkeit</v>
      </c>
      <c r="C13" s="10">
        <f>'FE'!G19</f>
        <v>2</v>
      </c>
      <c r="D13" s="10">
        <f>SE!G19</f>
        <v>2</v>
      </c>
      <c r="E13" s="10">
        <f t="shared" si="0"/>
        <v>2</v>
      </c>
      <c r="F13">
        <f t="shared" si="1"/>
        <v>1</v>
      </c>
    </row>
    <row r="14" spans="1:6" ht="12.75">
      <c r="A14" s="10" t="str">
        <f>'FE'!A20</f>
        <v>C</v>
      </c>
      <c r="B14" s="11" t="str">
        <f>'FE'!B20</f>
        <v>Konzentrationsfähigkeit</v>
      </c>
      <c r="C14" s="10">
        <f>'FE'!G20</f>
        <v>2</v>
      </c>
      <c r="D14" s="10">
        <f>SE!G20</f>
        <v>2</v>
      </c>
      <c r="E14" s="10">
        <f t="shared" si="0"/>
        <v>2</v>
      </c>
      <c r="F14">
        <f t="shared" si="1"/>
        <v>1</v>
      </c>
    </row>
    <row r="15" spans="1:6" ht="12.75">
      <c r="A15" s="10" t="str">
        <f>'FE'!A21</f>
        <v>D</v>
      </c>
      <c r="B15" s="11" t="str">
        <f>'FE'!B21</f>
        <v>Bverantwortungsbewußtsein</v>
      </c>
      <c r="C15" s="10">
        <f>'FE'!G21</f>
        <v>2</v>
      </c>
      <c r="D15" s="10">
        <f>SE!G21</f>
        <v>2</v>
      </c>
      <c r="E15" s="10">
        <f t="shared" si="0"/>
        <v>2</v>
      </c>
      <c r="F15">
        <f t="shared" si="1"/>
        <v>1</v>
      </c>
    </row>
    <row r="16" spans="1:6" ht="12.75">
      <c r="A16" s="10" t="str">
        <f>'FE'!A22</f>
        <v>E</v>
      </c>
      <c r="B16" s="11" t="str">
        <f>'FE'!B22</f>
        <v>Eigeninitiative</v>
      </c>
      <c r="C16" s="10">
        <f>'FE'!G22</f>
        <v>2</v>
      </c>
      <c r="D16" s="10">
        <f>SE!G22</f>
        <v>2</v>
      </c>
      <c r="E16" s="10">
        <f t="shared" si="0"/>
        <v>2</v>
      </c>
      <c r="F16">
        <f t="shared" si="1"/>
        <v>1</v>
      </c>
    </row>
    <row r="17" spans="1:6" ht="12.75">
      <c r="A17" s="10" t="str">
        <f>'FE'!A23</f>
        <v>F</v>
      </c>
      <c r="B17" s="11" t="str">
        <f>'FE'!B23</f>
        <v>Leistungsbereitschaft</v>
      </c>
      <c r="C17" s="10">
        <f>'FE'!G23</f>
        <v>2</v>
      </c>
      <c r="D17" s="10">
        <f>SE!G23</f>
        <v>2</v>
      </c>
      <c r="E17" s="10">
        <f t="shared" si="0"/>
        <v>2</v>
      </c>
      <c r="F17">
        <f t="shared" si="1"/>
        <v>1</v>
      </c>
    </row>
    <row r="18" spans="1:6" ht="12.75">
      <c r="A18" s="10" t="str">
        <f>'FE'!A24</f>
        <v>G</v>
      </c>
      <c r="B18" s="11" t="str">
        <f>'FE'!B24</f>
        <v>Auffassungsgabe</v>
      </c>
      <c r="C18" s="10">
        <f>'FE'!G24</f>
        <v>2</v>
      </c>
      <c r="D18" s="10">
        <f>SE!G24</f>
        <v>2</v>
      </c>
      <c r="E18" s="10">
        <f t="shared" si="0"/>
        <v>2</v>
      </c>
      <c r="F18">
        <f t="shared" si="1"/>
        <v>1</v>
      </c>
    </row>
    <row r="19" spans="1:6" ht="12.75">
      <c r="A19" s="10" t="str">
        <f>'FE'!A25</f>
        <v>H</v>
      </c>
      <c r="B19" s="11" t="str">
        <f>'FE'!B25</f>
        <v>Merkfähigkeit</v>
      </c>
      <c r="C19" s="10">
        <f>'FE'!G25</f>
        <v>2</v>
      </c>
      <c r="D19" s="10">
        <f>SE!G25</f>
        <v>2</v>
      </c>
      <c r="E19" s="10">
        <f t="shared" si="0"/>
        <v>2</v>
      </c>
      <c r="F19">
        <f t="shared" si="1"/>
        <v>1</v>
      </c>
    </row>
    <row r="20" spans="1:6" ht="12.75">
      <c r="A20" s="10" t="str">
        <f>'FE'!A26</f>
        <v>I</v>
      </c>
      <c r="B20" s="11" t="str">
        <f>'FE'!B26</f>
        <v>Motivationsfähigkeit</v>
      </c>
      <c r="C20" s="10">
        <f>'FE'!G26</f>
        <v>2</v>
      </c>
      <c r="D20" s="10">
        <f>SE!G26</f>
        <v>2</v>
      </c>
      <c r="E20" s="10">
        <f t="shared" si="0"/>
        <v>2</v>
      </c>
      <c r="F20">
        <f t="shared" si="1"/>
        <v>1</v>
      </c>
    </row>
    <row r="21" spans="1:6" ht="12.75">
      <c r="A21" s="10" t="str">
        <f>'FE'!A27</f>
        <v>J</v>
      </c>
      <c r="B21" s="11" t="str">
        <f>'FE'!B27</f>
        <v>Reflektionsfähigkeit</v>
      </c>
      <c r="C21" s="10">
        <f>'FE'!G27</f>
        <v>2</v>
      </c>
      <c r="D21" s="10">
        <f>SE!G27</f>
        <v>2</v>
      </c>
      <c r="E21" s="10">
        <f t="shared" si="0"/>
        <v>2</v>
      </c>
      <c r="F21">
        <f t="shared" si="1"/>
        <v>1</v>
      </c>
    </row>
    <row r="22" spans="1:6" ht="12.75">
      <c r="A22" s="10" t="str">
        <f>'FE'!A29</f>
        <v>A</v>
      </c>
      <c r="B22" s="11" t="str">
        <f>'FE'!B29</f>
        <v>Teamfähigkeit</v>
      </c>
      <c r="C22" s="10">
        <f>'FE'!G29</f>
        <v>2</v>
      </c>
      <c r="D22" s="10">
        <f>SE!G29</f>
        <v>2</v>
      </c>
      <c r="E22" s="10">
        <f t="shared" si="0"/>
        <v>2</v>
      </c>
      <c r="F22">
        <f t="shared" si="1"/>
        <v>1</v>
      </c>
    </row>
    <row r="23" spans="1:6" ht="12.75">
      <c r="A23" s="10" t="str">
        <f>'FE'!A30</f>
        <v>B</v>
      </c>
      <c r="B23" s="11" t="str">
        <f>'FE'!B30</f>
        <v>Hilfsbereitschaft</v>
      </c>
      <c r="C23" s="10">
        <f>'FE'!G30</f>
        <v>2</v>
      </c>
      <c r="D23" s="10">
        <f>SE!G30</f>
        <v>2</v>
      </c>
      <c r="E23" s="10">
        <f t="shared" si="0"/>
        <v>2</v>
      </c>
      <c r="F23">
        <f t="shared" si="1"/>
        <v>1</v>
      </c>
    </row>
    <row r="24" spans="1:6" ht="12.75">
      <c r="A24" s="10" t="str">
        <f>'FE'!A31</f>
        <v>C</v>
      </c>
      <c r="B24" s="11" t="str">
        <f>'FE'!B31</f>
        <v>Kontaktfähigkeit</v>
      </c>
      <c r="C24" s="10">
        <f>'FE'!G31</f>
        <v>2</v>
      </c>
      <c r="D24" s="10">
        <f>SE!G31</f>
        <v>2</v>
      </c>
      <c r="E24" s="10">
        <f t="shared" si="0"/>
        <v>2</v>
      </c>
      <c r="F24">
        <f t="shared" si="1"/>
        <v>1</v>
      </c>
    </row>
    <row r="25" spans="1:6" ht="12.75">
      <c r="A25" s="10" t="str">
        <f>'FE'!A32</f>
        <v>D</v>
      </c>
      <c r="B25" s="11" t="str">
        <f>'FE'!B32</f>
        <v>Respektvoller Umgang</v>
      </c>
      <c r="C25" s="10">
        <f>'FE'!G32</f>
        <v>2</v>
      </c>
      <c r="D25" s="10">
        <f>SE!G32</f>
        <v>2</v>
      </c>
      <c r="E25" s="10">
        <f t="shared" si="0"/>
        <v>2</v>
      </c>
      <c r="F25">
        <f t="shared" si="1"/>
        <v>1</v>
      </c>
    </row>
    <row r="26" spans="1:6" ht="12.75">
      <c r="A26" s="10" t="str">
        <f>'FE'!A33</f>
        <v>E</v>
      </c>
      <c r="B26" s="11" t="str">
        <f>'FE'!B33</f>
        <v>Kommunikationsfähigkeit</v>
      </c>
      <c r="C26" s="10">
        <f>'FE'!G33</f>
        <v>2</v>
      </c>
      <c r="D26" s="10">
        <f>SE!G33</f>
        <v>2</v>
      </c>
      <c r="E26" s="10">
        <f t="shared" si="0"/>
        <v>2</v>
      </c>
      <c r="F26">
        <f t="shared" si="1"/>
        <v>1</v>
      </c>
    </row>
    <row r="27" spans="1:6" ht="12.75">
      <c r="A27" s="10" t="str">
        <f>'FE'!A34</f>
        <v>F</v>
      </c>
      <c r="B27" s="11" t="str">
        <f>'FE'!B34</f>
        <v>Einfühlungsvermögen</v>
      </c>
      <c r="C27" s="10">
        <f>'FE'!G34</f>
        <v>2</v>
      </c>
      <c r="D27" s="10">
        <f>SE!G34</f>
        <v>2</v>
      </c>
      <c r="E27" s="10">
        <f t="shared" si="0"/>
        <v>2</v>
      </c>
      <c r="F27">
        <f t="shared" si="1"/>
        <v>1</v>
      </c>
    </row>
    <row r="28" spans="1:6" ht="12.75">
      <c r="A28" s="10" t="str">
        <f>'FE'!A35</f>
        <v>G</v>
      </c>
      <c r="B28" s="11" t="str">
        <f>'FE'!B35</f>
        <v>Konfliktfähigkeit</v>
      </c>
      <c r="C28" s="10">
        <f>'FE'!G35</f>
        <v>2</v>
      </c>
      <c r="D28" s="10">
        <f>SE!G35</f>
        <v>2</v>
      </c>
      <c r="E28" s="10">
        <f t="shared" si="0"/>
        <v>2</v>
      </c>
      <c r="F28">
        <f t="shared" si="1"/>
        <v>1</v>
      </c>
    </row>
    <row r="29" spans="1:6" ht="12.75">
      <c r="A29" s="10" t="str">
        <f>'FE'!A36</f>
        <v>H</v>
      </c>
      <c r="B29" s="11" t="str">
        <f>'FE'!B36</f>
        <v>Kritikfähigkeit</v>
      </c>
      <c r="C29" s="10">
        <f>'FE'!G36</f>
        <v>2</v>
      </c>
      <c r="D29" s="10">
        <f>SE!G36</f>
        <v>2</v>
      </c>
      <c r="E29" s="10">
        <f t="shared" si="0"/>
        <v>2</v>
      </c>
      <c r="F29">
        <f t="shared" si="1"/>
        <v>1</v>
      </c>
    </row>
    <row r="30" spans="1:6" ht="12.75">
      <c r="A30" s="10" t="str">
        <f>'FE'!A38</f>
        <v>A</v>
      </c>
      <c r="B30" s="11" t="str">
        <f>'FE'!B38</f>
        <v>Schreiben</v>
      </c>
      <c r="C30" s="10">
        <f>'FE'!G38</f>
        <v>2</v>
      </c>
      <c r="D30" s="10">
        <f>SE!G38</f>
        <v>2</v>
      </c>
      <c r="E30" s="10">
        <f t="shared" si="0"/>
        <v>2</v>
      </c>
      <c r="F30">
        <f>IF(C30=D30,1,0)</f>
        <v>1</v>
      </c>
    </row>
    <row r="31" spans="1:6" ht="12.75">
      <c r="A31" s="10" t="str">
        <f>'FE'!A39</f>
        <v>B</v>
      </c>
      <c r="B31" s="11" t="str">
        <f>'FE'!B39</f>
        <v>Lesen</v>
      </c>
      <c r="C31" s="10">
        <f>'FE'!G39</f>
        <v>2</v>
      </c>
      <c r="D31" s="10">
        <f>SE!G39</f>
        <v>2</v>
      </c>
      <c r="E31" s="10">
        <f t="shared" si="0"/>
        <v>2</v>
      </c>
      <c r="F31">
        <f t="shared" si="1"/>
        <v>1</v>
      </c>
    </row>
    <row r="32" spans="1:6" ht="12.75">
      <c r="A32" s="10" t="str">
        <f>'FE'!A40</f>
        <v>C</v>
      </c>
      <c r="B32" s="11" t="str">
        <f>'FE'!B40</f>
        <v>Mathematik</v>
      </c>
      <c r="C32" s="10">
        <f>'FE'!G40</f>
        <v>2</v>
      </c>
      <c r="D32" s="10">
        <f>SE!G40</f>
        <v>2</v>
      </c>
      <c r="E32" s="10">
        <f t="shared" si="0"/>
        <v>2</v>
      </c>
      <c r="F32">
        <f t="shared" si="1"/>
        <v>1</v>
      </c>
    </row>
    <row r="33" spans="1:6" ht="12.75">
      <c r="A33" s="10" t="str">
        <f>'FE'!A41</f>
        <v>D</v>
      </c>
      <c r="B33" s="11" t="str">
        <f>'FE'!B41</f>
        <v>Naturwissenschaften</v>
      </c>
      <c r="C33" s="10">
        <f>'FE'!G41</f>
        <v>2</v>
      </c>
      <c r="D33" s="10">
        <f>SE!G41</f>
        <v>2</v>
      </c>
      <c r="E33" s="10">
        <f t="shared" si="0"/>
        <v>2</v>
      </c>
      <c r="F33">
        <f t="shared" si="1"/>
        <v>1</v>
      </c>
    </row>
    <row r="34" spans="1:6" ht="12.75">
      <c r="A34" s="10" t="str">
        <f>'FE'!A42</f>
        <v>E</v>
      </c>
      <c r="B34" s="11" t="str">
        <f>'FE'!B42</f>
        <v>Fremdsprachen</v>
      </c>
      <c r="C34" s="10">
        <f>'FE'!G42</f>
        <v>2</v>
      </c>
      <c r="D34" s="10">
        <f>SE!G42</f>
        <v>2</v>
      </c>
      <c r="E34" s="10">
        <f t="shared" si="0"/>
        <v>2</v>
      </c>
      <c r="F34">
        <f t="shared" si="1"/>
        <v>1</v>
      </c>
    </row>
    <row r="35" spans="1:6" ht="12.75">
      <c r="A35" s="10" t="str">
        <f>'FE'!A43</f>
        <v>F</v>
      </c>
      <c r="B35" s="11" t="str">
        <f>'FE'!B43</f>
        <v>Präsentationsfähigkeit</v>
      </c>
      <c r="C35" s="10">
        <f>'FE'!G43</f>
        <v>2</v>
      </c>
      <c r="D35" s="10">
        <f>SE!G43</f>
        <v>2</v>
      </c>
      <c r="E35" s="10">
        <f t="shared" si="0"/>
        <v>2</v>
      </c>
      <c r="F35">
        <f t="shared" si="1"/>
        <v>1</v>
      </c>
    </row>
    <row r="36" spans="1:6" ht="12.75">
      <c r="A36" s="10" t="str">
        <f>'FE'!A44</f>
        <v>G</v>
      </c>
      <c r="B36" s="11" t="str">
        <f>'FE'!B44</f>
        <v>PC-Kenntnisse</v>
      </c>
      <c r="C36" s="10">
        <f>'FE'!G44</f>
        <v>2</v>
      </c>
      <c r="D36" s="10">
        <f>SE!G44</f>
        <v>2</v>
      </c>
      <c r="E36" s="10">
        <f t="shared" si="0"/>
        <v>2</v>
      </c>
      <c r="F36">
        <f t="shared" si="1"/>
        <v>1</v>
      </c>
    </row>
    <row r="37" spans="1:6" ht="12.75">
      <c r="A37" s="10" t="str">
        <f>'FE'!A45</f>
        <v>H</v>
      </c>
      <c r="B37" s="11" t="str">
        <f>'FE'!B45</f>
        <v>Fächerübergreifendes Denken</v>
      </c>
      <c r="C37" s="10">
        <f>'FE'!G45</f>
        <v>2</v>
      </c>
      <c r="D37" s="10">
        <f>SE!G45</f>
        <v>2</v>
      </c>
      <c r="E37" s="10">
        <f t="shared" si="0"/>
        <v>2</v>
      </c>
      <c r="F37">
        <f t="shared" si="1"/>
        <v>1</v>
      </c>
    </row>
    <row r="38" ht="12.75">
      <c r="F38">
        <f>SUM(F2:F37)</f>
        <v>36</v>
      </c>
    </row>
  </sheetData>
  <sheetProtection/>
  <conditionalFormatting sqref="A2:C37">
    <cfRule type="expression" priority="1" dxfId="1" stopIfTrue="1">
      <formula>#REF!&gt;1</formula>
    </cfRule>
    <cfRule type="expression" priority="2" dxfId="0" stopIfTrue="1">
      <formula>#REF!=1</formula>
    </cfRule>
  </conditionalFormatting>
  <conditionalFormatting sqref="D2:E37">
    <cfRule type="expression" priority="3" dxfId="1" stopIfTrue="1">
      <formula>#REF!&gt;1</formula>
    </cfRule>
    <cfRule type="expression" priority="4" dxfId="0" stopIfTrue="1">
      <formula>#REF!=1</formula>
    </cfRule>
  </conditionalFormatting>
  <printOptions/>
  <pageMargins left="0.787401575" right="0.787401575" top="0.984251969" bottom="0.984251969" header="0.4921259845" footer="0.4921259845"/>
  <pageSetup orientation="portrait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0"/>
  <sheetViews>
    <sheetView view="pageBreakPreview" zoomScaleSheetLayoutView="100" zoomScalePageLayoutView="0" workbookViewId="0" topLeftCell="A1">
      <selection activeCell="K23" sqref="A1:K23"/>
    </sheetView>
  </sheetViews>
  <sheetFormatPr defaultColWidth="11.421875" defaultRowHeight="12.75"/>
  <cols>
    <col min="1" max="1" width="19.421875" style="0" bestFit="1" customWidth="1"/>
    <col min="2" max="7" width="12.57421875" style="0" bestFit="1" customWidth="1"/>
  </cols>
  <sheetData>
    <row r="1" spans="1:9" ht="12.75">
      <c r="A1" s="2"/>
      <c r="B1" s="2"/>
      <c r="C1" s="2"/>
      <c r="D1" s="2"/>
      <c r="E1" s="2"/>
      <c r="F1" s="2"/>
      <c r="G1" s="2"/>
      <c r="H1" s="2"/>
      <c r="I1" s="2"/>
    </row>
    <row r="2" spans="1:9" ht="12.75">
      <c r="A2" s="69" t="s">
        <v>93</v>
      </c>
      <c r="B2" s="2"/>
      <c r="C2" s="2"/>
      <c r="D2" s="2"/>
      <c r="E2" s="2"/>
      <c r="F2" s="2"/>
      <c r="G2" s="2"/>
      <c r="H2" s="2"/>
      <c r="I2" s="27" t="s">
        <v>94</v>
      </c>
    </row>
    <row r="3" spans="1:9" ht="12.75">
      <c r="A3" s="69"/>
      <c r="B3" s="2"/>
      <c r="C3" s="2"/>
      <c r="D3" s="2"/>
      <c r="E3" s="2"/>
      <c r="F3" s="2"/>
      <c r="G3" s="2"/>
      <c r="H3" s="2"/>
      <c r="I3" s="28" t="s">
        <v>72</v>
      </c>
    </row>
    <row r="4" spans="1:9" ht="12.75">
      <c r="A4" s="2"/>
      <c r="B4" s="2"/>
      <c r="C4" s="2"/>
      <c r="D4" s="2"/>
      <c r="E4" s="2"/>
      <c r="F4" s="2"/>
      <c r="G4" s="2"/>
      <c r="H4" s="2"/>
      <c r="I4" s="28" t="s">
        <v>73</v>
      </c>
    </row>
    <row r="5" spans="1:9" ht="12.75">
      <c r="A5" s="2"/>
      <c r="B5" s="2"/>
      <c r="C5" s="2"/>
      <c r="D5" s="2"/>
      <c r="E5" s="2"/>
      <c r="F5" s="2"/>
      <c r="G5" s="2"/>
      <c r="H5" s="2"/>
      <c r="I5" s="28" t="s">
        <v>76</v>
      </c>
    </row>
    <row r="6" spans="1:9" ht="12.75">
      <c r="A6" s="2"/>
      <c r="B6" s="2"/>
      <c r="C6" s="2"/>
      <c r="D6" s="2"/>
      <c r="E6" s="2"/>
      <c r="F6" s="2"/>
      <c r="G6" s="2"/>
      <c r="H6" s="2"/>
      <c r="I6" s="2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9" ht="12.75">
      <c r="A8" s="2"/>
      <c r="B8" s="2"/>
      <c r="C8" s="2"/>
      <c r="D8" s="2"/>
      <c r="E8" s="2"/>
      <c r="F8" s="2"/>
      <c r="G8" s="2"/>
      <c r="H8" s="2"/>
      <c r="I8" s="2"/>
    </row>
    <row r="9" spans="1:9" ht="12.75">
      <c r="A9" s="2"/>
      <c r="B9" s="2"/>
      <c r="C9" s="2"/>
      <c r="D9" s="2"/>
      <c r="E9" s="2"/>
      <c r="F9" s="2"/>
      <c r="G9" s="2"/>
      <c r="H9" s="2"/>
      <c r="I9" s="2"/>
    </row>
    <row r="11" spans="1:6" ht="12.75">
      <c r="A11" s="47" t="s">
        <v>84</v>
      </c>
      <c r="B11" s="47" t="s">
        <v>85</v>
      </c>
      <c r="C11" s="47"/>
      <c r="D11" s="47" t="s">
        <v>86</v>
      </c>
      <c r="E11" s="47" t="s">
        <v>88</v>
      </c>
      <c r="F11" s="47" t="s">
        <v>89</v>
      </c>
    </row>
    <row r="12" spans="1:6" ht="12.75">
      <c r="A12" s="38"/>
      <c r="B12" s="38" t="s">
        <v>87</v>
      </c>
      <c r="C12" s="38"/>
      <c r="D12" s="38" t="s">
        <v>76</v>
      </c>
      <c r="E12" s="38">
        <v>8</v>
      </c>
      <c r="F12" s="38">
        <v>40</v>
      </c>
    </row>
    <row r="14" spans="1:7" ht="111.75">
      <c r="A14" s="39"/>
      <c r="B14" s="40" t="s">
        <v>0</v>
      </c>
      <c r="C14" s="40" t="s">
        <v>21</v>
      </c>
      <c r="D14" s="40" t="s">
        <v>31</v>
      </c>
      <c r="E14" s="40" t="s">
        <v>40</v>
      </c>
      <c r="F14" s="40" t="s">
        <v>56</v>
      </c>
      <c r="G14" s="40" t="s">
        <v>55</v>
      </c>
    </row>
    <row r="15" spans="1:7" ht="12.75">
      <c r="A15" s="41" t="s">
        <v>51</v>
      </c>
      <c r="B15" s="29">
        <f>MODE(Fremdeinschätzung!$3:$12)</f>
        <v>2</v>
      </c>
      <c r="C15" s="29">
        <f>MODE(Fremdeinschätzung!$15:$24)</f>
        <v>2</v>
      </c>
      <c r="D15" s="29">
        <f>MODE(Fremdeinschätzung!$27:$34)</f>
        <v>3</v>
      </c>
      <c r="E15" s="29">
        <f>MODE(Fremdeinschätzung!$37:$44)</f>
        <v>2</v>
      </c>
      <c r="F15" s="29">
        <f>MODE(Fremdeinschätzung!$62:$69)</f>
        <v>2</v>
      </c>
      <c r="G15" s="29">
        <f>MODE(Fremdeinschätzung!$48:$58)</f>
        <v>2</v>
      </c>
    </row>
    <row r="16" spans="1:7" ht="12.75">
      <c r="A16" s="41" t="s">
        <v>50</v>
      </c>
      <c r="B16" s="29">
        <f>MEDIAN(Fremdeinschätzung!$3:$12)</f>
        <v>2</v>
      </c>
      <c r="C16" s="29">
        <f>MEDIAN(Fremdeinschätzung!$15:$24)</f>
        <v>2</v>
      </c>
      <c r="D16" s="29">
        <f>MEDIAN(Fremdeinschätzung!$27:$34)</f>
        <v>3</v>
      </c>
      <c r="E16" s="29">
        <f>MEDIAN(Fremdeinschätzung!$37:$44)</f>
        <v>2</v>
      </c>
      <c r="F16" s="29">
        <f>MEDIAN(Fremdeinschätzung!$62:$69)</f>
        <v>2</v>
      </c>
      <c r="G16" s="29">
        <f>MEDIAN(Fremdeinschätzung!$48:$58)</f>
        <v>2</v>
      </c>
    </row>
    <row r="17" spans="1:7" ht="12.75">
      <c r="A17" s="41" t="s">
        <v>54</v>
      </c>
      <c r="B17" s="29">
        <f>AVERAGE(Fremdeinschätzung!$3:$12)</f>
        <v>2.4275</v>
      </c>
      <c r="C17" s="29">
        <f>AVERAGE(Fremdeinschätzung!$15:$24)</f>
        <v>2.325</v>
      </c>
      <c r="D17" s="29">
        <f>AVERAGE(Fremdeinschätzung!$27:$34)</f>
        <v>2.625</v>
      </c>
      <c r="E17" s="29">
        <f>AVERAGE(Fremdeinschätzung!$37:$44)</f>
        <v>2.0125</v>
      </c>
      <c r="F17" s="29">
        <f>AVERAGE(Fremdeinschätzung!$62:$69)</f>
        <v>2.26875</v>
      </c>
      <c r="G17" s="29">
        <f>AVERAGE(Fremdeinschätzung!$48:$58)</f>
        <v>2.434090909090909</v>
      </c>
    </row>
    <row r="18" spans="1:7" ht="12.75">
      <c r="A18" s="41" t="s">
        <v>53</v>
      </c>
      <c r="B18" s="29">
        <f>STDEV(Fremdeinschätzung!$3:$12)</f>
        <v>0.6448125371145091</v>
      </c>
      <c r="C18" s="29">
        <f>STDEV(Fremdeinschätzung!$15:$24)</f>
        <v>0.5960395606792697</v>
      </c>
      <c r="D18" s="29">
        <f>STDEV(Fremdeinschätzung!$27:$34)</f>
        <v>0.5570860145311556</v>
      </c>
      <c r="E18" s="29">
        <f>STDEV(Fremdeinschätzung!$37:$44)</f>
        <v>0.19354796575273486</v>
      </c>
      <c r="F18" s="29">
        <f>STDEV(Fremdeinschätzung!$62:$69)</f>
        <v>0.6454263979027492</v>
      </c>
      <c r="G18" s="29">
        <f>STDEV(Fremdeinschätzung!$48:$58)</f>
        <v>0.5847115137904166</v>
      </c>
    </row>
    <row r="19" spans="1:7" ht="12.75">
      <c r="A19" s="41" t="s">
        <v>57</v>
      </c>
      <c r="B19" s="29">
        <f>MIN(Fremdeinschätzung!$3:$12)</f>
        <v>1</v>
      </c>
      <c r="C19" s="29">
        <f>MIN(Fremdeinschätzung!$15:$24)</f>
        <v>1</v>
      </c>
      <c r="D19" s="29">
        <f>MIN(Fremdeinschätzung!$27:$34)</f>
        <v>1</v>
      </c>
      <c r="E19" s="29">
        <f>MIN(Fremdeinschätzung!$37:$44)</f>
        <v>1</v>
      </c>
      <c r="F19" s="29">
        <f>MIN(Fremdeinschätzung!$62:$69)</f>
        <v>1</v>
      </c>
      <c r="G19" s="29">
        <f>MIN(Fremdeinschätzung!$48:$58)</f>
        <v>1</v>
      </c>
    </row>
    <row r="20" spans="1:7" ht="12.75">
      <c r="A20" s="41" t="s">
        <v>58</v>
      </c>
      <c r="B20" s="29">
        <f>MAX(Fremdeinschätzung!$3:$12)</f>
        <v>4</v>
      </c>
      <c r="C20" s="29">
        <f>MAX(Fremdeinschätzung!$15:$24)</f>
        <v>4</v>
      </c>
      <c r="D20" s="29">
        <f>MAX(Fremdeinschätzung!$27:$34)</f>
        <v>4</v>
      </c>
      <c r="E20" s="29">
        <f>MAX(Fremdeinschätzung!$37:$44)</f>
        <v>3</v>
      </c>
      <c r="F20" s="29">
        <f>MAX(Fremdeinschätzung!$62:$69)</f>
        <v>4</v>
      </c>
      <c r="G20" s="29">
        <f>MAX(Fremdeinschätzung!$48:$58)</f>
        <v>4</v>
      </c>
    </row>
    <row r="21" spans="1:7" ht="111.75">
      <c r="A21" s="39"/>
      <c r="B21" s="40" t="s">
        <v>0</v>
      </c>
      <c r="C21" s="40" t="s">
        <v>21</v>
      </c>
      <c r="D21" s="40" t="s">
        <v>31</v>
      </c>
      <c r="E21" s="40" t="s">
        <v>40</v>
      </c>
      <c r="F21" s="40" t="s">
        <v>56</v>
      </c>
      <c r="G21" s="40" t="s">
        <v>55</v>
      </c>
    </row>
    <row r="22" spans="1:7" ht="12.75">
      <c r="A22" s="41" t="s">
        <v>51</v>
      </c>
      <c r="B22" s="29">
        <f>MODE(Fremdeinschätzung!$13:$13)</f>
        <v>20</v>
      </c>
      <c r="C22" s="29">
        <f>MODE(Fremdeinschätzung!$25:$25)</f>
        <v>20</v>
      </c>
      <c r="D22" s="29">
        <f>MODE(Fremdeinschätzung!$35:$35)</f>
        <v>24</v>
      </c>
      <c r="E22" s="29">
        <f>MODE(Fremdeinschätzung!$45:$45)</f>
        <v>16</v>
      </c>
      <c r="F22" s="29">
        <f>MODE(Fremdeinschätzung!$70:$70)</f>
        <v>16</v>
      </c>
      <c r="G22" s="29">
        <f>MODE(Fremdeinschätzung!$59:$59)</f>
        <v>22</v>
      </c>
    </row>
    <row r="23" spans="1:7" ht="12.75">
      <c r="A23" s="41" t="s">
        <v>50</v>
      </c>
      <c r="B23" s="29">
        <f>MEDIAN(Fremdeinschätzung!$13:$13)</f>
        <v>24</v>
      </c>
      <c r="C23" s="29">
        <f>MEDIAN(Fremdeinschätzung!$25:$25)</f>
        <v>23</v>
      </c>
      <c r="D23" s="29">
        <f>MEDIAN(Fremdeinschätzung!$35:$35)</f>
        <v>21</v>
      </c>
      <c r="E23" s="29">
        <f>MEDIAN(Fremdeinschätzung!$45:$45)</f>
        <v>16</v>
      </c>
      <c r="F23" s="29">
        <f>MEDIAN(Fremdeinschätzung!$70:$70)</f>
        <v>17</v>
      </c>
      <c r="G23" s="29">
        <f>MODE(Fremdeinschätzung!$59:$59)</f>
        <v>22</v>
      </c>
    </row>
    <row r="24" spans="1:7" ht="12.75">
      <c r="A24" s="41" t="s">
        <v>54</v>
      </c>
      <c r="B24" s="29">
        <f>AVERAGE(Fremdeinschätzung!$13:$13)</f>
        <v>24.275</v>
      </c>
      <c r="C24" s="29">
        <f>AVERAGE(Fremdeinschätzung!$25:$25)</f>
        <v>23.25</v>
      </c>
      <c r="D24" s="29">
        <f>AVERAGE(Fremdeinschätzung!$35:$35)</f>
        <v>21</v>
      </c>
      <c r="E24" s="29">
        <f>AVERAGE(Fremdeinschätzung!$45:$45)</f>
        <v>16.1</v>
      </c>
      <c r="F24" s="29">
        <f>AVERAGE(Fremdeinschätzung!$70:$70)</f>
        <v>18.15</v>
      </c>
      <c r="G24" s="29">
        <f>AVERAGE(Fremdeinschätzung!$59:$59)</f>
        <v>26.775</v>
      </c>
    </row>
    <row r="25" spans="1:7" ht="12.75">
      <c r="A25" s="41" t="s">
        <v>53</v>
      </c>
      <c r="B25" s="29">
        <f>STDEV(Fremdeinschätzung!$13:$13)</f>
        <v>4.494940175295678</v>
      </c>
      <c r="C25" s="29">
        <f>STDEV(Fremdeinschätzung!$25:$25)</f>
        <v>4.3071199253424615</v>
      </c>
      <c r="D25" s="29">
        <f>STDEV(Fremdeinschätzung!$35:$35)</f>
        <v>3.186510027262766</v>
      </c>
      <c r="E25" s="29">
        <f>STDEV(Fremdeinschätzung!$45:$45)</f>
        <v>0.5453768398418634</v>
      </c>
      <c r="F25" s="29">
        <f>STDEV(Fremdeinschätzung!$70:$70)</f>
        <v>4.179007365882785</v>
      </c>
      <c r="G25" s="29">
        <f>STDEV(Fremdeinschätzung!$59:$59)</f>
        <v>4.172483119751996</v>
      </c>
    </row>
    <row r="26" spans="1:7" ht="12.75">
      <c r="A26" s="41" t="s">
        <v>57</v>
      </c>
      <c r="B26" s="29">
        <f>MIN(Fremdeinschätzung!$13:$13)</f>
        <v>18</v>
      </c>
      <c r="C26" s="29">
        <f>MIN(Fremdeinschätzung!$25:$25)</f>
        <v>16</v>
      </c>
      <c r="D26" s="29">
        <f>MIN(Fremdeinschätzung!$35:$35)</f>
        <v>15</v>
      </c>
      <c r="E26" s="29">
        <f>MIN(Fremdeinschätzung!$45:$45)</f>
        <v>15</v>
      </c>
      <c r="F26" s="29">
        <f>MIN(Fremdeinschätzung!$70:$70)</f>
        <v>11</v>
      </c>
      <c r="G26" s="29">
        <f>MIN(Fremdeinschätzung!$59:$59)</f>
        <v>21</v>
      </c>
    </row>
    <row r="27" spans="1:7" ht="12.75">
      <c r="A27" s="41" t="s">
        <v>58</v>
      </c>
      <c r="B27" s="29">
        <f>MAX(Fremdeinschätzung!$13:$13)</f>
        <v>35</v>
      </c>
      <c r="C27" s="29">
        <f>MAX(Fremdeinschätzung!$25:$25)</f>
        <v>33</v>
      </c>
      <c r="D27" s="29">
        <f>MAX(Fremdeinschätzung!$35:$35)</f>
        <v>27</v>
      </c>
      <c r="E27" s="29">
        <f>MODE(Fremdeinschätzung!$45:$45)</f>
        <v>16</v>
      </c>
      <c r="F27" s="29">
        <f>MAX(Fremdeinschätzung!$70:$70)</f>
        <v>30</v>
      </c>
      <c r="G27" s="29">
        <f>MAX(Fremdeinschätzung!$59:$59)</f>
        <v>35</v>
      </c>
    </row>
    <row r="33" spans="1:6" ht="12.75">
      <c r="A33" s="42"/>
      <c r="B33" s="43" t="s">
        <v>83</v>
      </c>
      <c r="C33" s="43" t="s">
        <v>82</v>
      </c>
      <c r="D33" s="44" t="s">
        <v>79</v>
      </c>
      <c r="E33" s="43" t="s">
        <v>80</v>
      </c>
      <c r="F33" s="43" t="s">
        <v>81</v>
      </c>
    </row>
    <row r="34" spans="1:6" ht="12.75">
      <c r="A34" s="42" t="s">
        <v>0</v>
      </c>
      <c r="B34" s="29">
        <f aca="true" t="shared" si="0" ref="B34:B39">$D34-2*HLOOKUP($A34,$B$21:$G$25,5,0)</f>
        <v>15.285119649408642</v>
      </c>
      <c r="C34" s="29">
        <f aca="true" t="shared" si="1" ref="C34:C39">$D34-HLOOKUP($A34,$B$21:$G$25,5,0)</f>
        <v>19.78005982470432</v>
      </c>
      <c r="D34" s="29">
        <f aca="true" t="shared" si="2" ref="D34:D39">HLOOKUP($A34,$B$21:$G$24,4,0)</f>
        <v>24.275</v>
      </c>
      <c r="E34" s="29">
        <f aca="true" t="shared" si="3" ref="E34:E39">$D34+HLOOKUP($A34,$B$21:$G$25,5,0)</f>
        <v>28.769940175295677</v>
      </c>
      <c r="F34" s="29">
        <f aca="true" t="shared" si="4" ref="F34:F39">$D34+2*HLOOKUP($A34,$B$21:$G$25,5,0)</f>
        <v>33.264880350591355</v>
      </c>
    </row>
    <row r="35" spans="1:6" ht="12.75">
      <c r="A35" s="42" t="s">
        <v>21</v>
      </c>
      <c r="B35" s="29">
        <f t="shared" si="0"/>
        <v>14.635760149315077</v>
      </c>
      <c r="C35" s="29">
        <f t="shared" si="1"/>
        <v>18.942880074657538</v>
      </c>
      <c r="D35" s="29">
        <f t="shared" si="2"/>
        <v>23.25</v>
      </c>
      <c r="E35" s="29">
        <f t="shared" si="3"/>
        <v>27.557119925342462</v>
      </c>
      <c r="F35" s="29">
        <f t="shared" si="4"/>
        <v>31.864239850684925</v>
      </c>
    </row>
    <row r="36" spans="1:6" ht="12.75">
      <c r="A36" s="42" t="s">
        <v>31</v>
      </c>
      <c r="B36" s="29">
        <f t="shared" si="0"/>
        <v>14.626979945474467</v>
      </c>
      <c r="C36" s="29">
        <f t="shared" si="1"/>
        <v>17.813489972737234</v>
      </c>
      <c r="D36" s="29">
        <f t="shared" si="2"/>
        <v>21</v>
      </c>
      <c r="E36" s="29">
        <f t="shared" si="3"/>
        <v>24.186510027262766</v>
      </c>
      <c r="F36" s="29">
        <f t="shared" si="4"/>
        <v>27.373020054525533</v>
      </c>
    </row>
    <row r="37" spans="1:6" ht="12.75">
      <c r="A37" s="42" t="s">
        <v>40</v>
      </c>
      <c r="B37" s="29">
        <f t="shared" si="0"/>
        <v>15.009246320316274</v>
      </c>
      <c r="C37" s="29">
        <f t="shared" si="1"/>
        <v>15.554623160158139</v>
      </c>
      <c r="D37" s="29">
        <f t="shared" si="2"/>
        <v>16.1</v>
      </c>
      <c r="E37" s="29">
        <f t="shared" si="3"/>
        <v>16.645376839841866</v>
      </c>
      <c r="F37" s="29">
        <f t="shared" si="4"/>
        <v>17.190753679683727</v>
      </c>
    </row>
    <row r="38" spans="1:6" ht="12.75">
      <c r="A38" s="42" t="s">
        <v>56</v>
      </c>
      <c r="B38" s="29">
        <f t="shared" si="0"/>
        <v>9.791985268234429</v>
      </c>
      <c r="C38" s="29">
        <f t="shared" si="1"/>
        <v>13.970992634117213</v>
      </c>
      <c r="D38" s="29">
        <f t="shared" si="2"/>
        <v>18.15</v>
      </c>
      <c r="E38" s="29">
        <f t="shared" si="3"/>
        <v>22.329007365882784</v>
      </c>
      <c r="F38" s="29">
        <f t="shared" si="4"/>
        <v>26.50801473176557</v>
      </c>
    </row>
    <row r="39" spans="1:6" ht="12.75">
      <c r="A39" s="42" t="s">
        <v>55</v>
      </c>
      <c r="B39" s="29">
        <f t="shared" si="0"/>
        <v>18.43003376049601</v>
      </c>
      <c r="C39" s="29">
        <f t="shared" si="1"/>
        <v>22.602516880248004</v>
      </c>
      <c r="D39" s="29">
        <f t="shared" si="2"/>
        <v>26.775</v>
      </c>
      <c r="E39" s="29">
        <f t="shared" si="3"/>
        <v>30.947483119751993</v>
      </c>
      <c r="F39" s="29">
        <f t="shared" si="4"/>
        <v>35.11996623950399</v>
      </c>
    </row>
    <row r="44" spans="1:11" ht="12.75">
      <c r="A44" s="48"/>
      <c r="B44" s="68">
        <v>1</v>
      </c>
      <c r="C44" s="68"/>
      <c r="D44" s="67">
        <v>2</v>
      </c>
      <c r="E44" s="67"/>
      <c r="F44" s="70">
        <v>3</v>
      </c>
      <c r="G44" s="70"/>
      <c r="H44" s="67">
        <v>4</v>
      </c>
      <c r="I44" s="67"/>
      <c r="J44" s="68">
        <v>5</v>
      </c>
      <c r="K44" s="68"/>
    </row>
    <row r="45" spans="1:11" ht="12.75">
      <c r="A45" s="48" t="s">
        <v>0</v>
      </c>
      <c r="B45" s="49" t="s">
        <v>91</v>
      </c>
      <c r="C45" s="29">
        <f aca="true" t="shared" si="5" ref="C45:C50">B34-0.01</f>
        <v>15.275119649408643</v>
      </c>
      <c r="D45" s="29">
        <f aca="true" t="shared" si="6" ref="D45:D50">B34</f>
        <v>15.285119649408642</v>
      </c>
      <c r="E45" s="29">
        <f aca="true" t="shared" si="7" ref="E45:E50">C34-0.01</f>
        <v>19.77005982470432</v>
      </c>
      <c r="F45" s="29">
        <f aca="true" t="shared" si="8" ref="F45:F50">C34</f>
        <v>19.78005982470432</v>
      </c>
      <c r="G45" s="29">
        <f aca="true" t="shared" si="9" ref="G45:G50">E34</f>
        <v>28.769940175295677</v>
      </c>
      <c r="H45" s="29">
        <f aca="true" t="shared" si="10" ref="H45:H50">E34+0.01</f>
        <v>28.77994017529568</v>
      </c>
      <c r="I45" s="29">
        <f aca="true" t="shared" si="11" ref="I45:I50">F34</f>
        <v>33.264880350591355</v>
      </c>
      <c r="J45" s="29">
        <f aca="true" t="shared" si="12" ref="J45:J50">F34+0.01</f>
        <v>33.27488035059135</v>
      </c>
      <c r="K45" s="49" t="s">
        <v>92</v>
      </c>
    </row>
    <row r="46" spans="1:11" ht="12.75">
      <c r="A46" s="48" t="s">
        <v>21</v>
      </c>
      <c r="B46" s="49" t="s">
        <v>91</v>
      </c>
      <c r="C46" s="29">
        <f t="shared" si="5"/>
        <v>14.625760149315077</v>
      </c>
      <c r="D46" s="29">
        <f t="shared" si="6"/>
        <v>14.635760149315077</v>
      </c>
      <c r="E46" s="29">
        <f t="shared" si="7"/>
        <v>18.932880074657536</v>
      </c>
      <c r="F46" s="29">
        <f t="shared" si="8"/>
        <v>18.942880074657538</v>
      </c>
      <c r="G46" s="29">
        <f t="shared" si="9"/>
        <v>27.557119925342462</v>
      </c>
      <c r="H46" s="29">
        <f t="shared" si="10"/>
        <v>27.567119925342464</v>
      </c>
      <c r="I46" s="29">
        <f t="shared" si="11"/>
        <v>31.864239850684925</v>
      </c>
      <c r="J46" s="29">
        <f t="shared" si="12"/>
        <v>31.874239850684926</v>
      </c>
      <c r="K46" s="49" t="s">
        <v>92</v>
      </c>
    </row>
    <row r="47" spans="1:11" ht="12.75">
      <c r="A47" s="48" t="s">
        <v>31</v>
      </c>
      <c r="B47" s="49" t="s">
        <v>91</v>
      </c>
      <c r="C47" s="29">
        <f t="shared" si="5"/>
        <v>14.616979945474467</v>
      </c>
      <c r="D47" s="29">
        <f t="shared" si="6"/>
        <v>14.626979945474467</v>
      </c>
      <c r="E47" s="29">
        <f t="shared" si="7"/>
        <v>17.803489972737232</v>
      </c>
      <c r="F47" s="29">
        <f t="shared" si="8"/>
        <v>17.813489972737234</v>
      </c>
      <c r="G47" s="29">
        <f t="shared" si="9"/>
        <v>24.186510027262766</v>
      </c>
      <c r="H47" s="29">
        <f t="shared" si="10"/>
        <v>24.196510027262768</v>
      </c>
      <c r="I47" s="29">
        <f t="shared" si="11"/>
        <v>27.373020054525533</v>
      </c>
      <c r="J47" s="29">
        <f t="shared" si="12"/>
        <v>27.383020054525534</v>
      </c>
      <c r="K47" s="49" t="s">
        <v>92</v>
      </c>
    </row>
    <row r="48" spans="1:11" ht="12.75">
      <c r="A48" s="48" t="s">
        <v>40</v>
      </c>
      <c r="B48" s="49" t="s">
        <v>91</v>
      </c>
      <c r="C48" s="29">
        <f t="shared" si="5"/>
        <v>14.999246320316274</v>
      </c>
      <c r="D48" s="29">
        <f t="shared" si="6"/>
        <v>15.009246320316274</v>
      </c>
      <c r="E48" s="29">
        <f t="shared" si="7"/>
        <v>15.544623160158139</v>
      </c>
      <c r="F48" s="29">
        <f t="shared" si="8"/>
        <v>15.554623160158139</v>
      </c>
      <c r="G48" s="29">
        <f t="shared" si="9"/>
        <v>16.645376839841866</v>
      </c>
      <c r="H48" s="29">
        <f t="shared" si="10"/>
        <v>16.655376839841868</v>
      </c>
      <c r="I48" s="29">
        <f t="shared" si="11"/>
        <v>17.190753679683727</v>
      </c>
      <c r="J48" s="29">
        <f t="shared" si="12"/>
        <v>17.20075367968373</v>
      </c>
      <c r="K48" s="49" t="s">
        <v>92</v>
      </c>
    </row>
    <row r="49" spans="1:11" ht="12.75">
      <c r="A49" s="48" t="s">
        <v>56</v>
      </c>
      <c r="B49" s="49" t="s">
        <v>91</v>
      </c>
      <c r="C49" s="29">
        <f t="shared" si="5"/>
        <v>9.781985268234429</v>
      </c>
      <c r="D49" s="29">
        <f t="shared" si="6"/>
        <v>9.791985268234429</v>
      </c>
      <c r="E49" s="29">
        <f t="shared" si="7"/>
        <v>13.960992634117213</v>
      </c>
      <c r="F49" s="29">
        <f t="shared" si="8"/>
        <v>13.970992634117213</v>
      </c>
      <c r="G49" s="29">
        <f t="shared" si="9"/>
        <v>22.329007365882784</v>
      </c>
      <c r="H49" s="29">
        <f t="shared" si="10"/>
        <v>22.339007365882786</v>
      </c>
      <c r="I49" s="29">
        <f t="shared" si="11"/>
        <v>26.50801473176557</v>
      </c>
      <c r="J49" s="29">
        <f t="shared" si="12"/>
        <v>26.51801473176557</v>
      </c>
      <c r="K49" s="49" t="s">
        <v>92</v>
      </c>
    </row>
    <row r="50" spans="1:11" ht="12.75">
      <c r="A50" s="48" t="s">
        <v>55</v>
      </c>
      <c r="B50" s="49" t="s">
        <v>91</v>
      </c>
      <c r="C50" s="29">
        <f t="shared" si="5"/>
        <v>18.420033760496008</v>
      </c>
      <c r="D50" s="29">
        <f t="shared" si="6"/>
        <v>18.43003376049601</v>
      </c>
      <c r="E50" s="29">
        <f t="shared" si="7"/>
        <v>22.592516880248002</v>
      </c>
      <c r="F50" s="29">
        <f t="shared" si="8"/>
        <v>22.602516880248004</v>
      </c>
      <c r="G50" s="29">
        <f t="shared" si="9"/>
        <v>30.947483119751993</v>
      </c>
      <c r="H50" s="29">
        <f t="shared" si="10"/>
        <v>30.957483119751995</v>
      </c>
      <c r="I50" s="29">
        <f t="shared" si="11"/>
        <v>35.11996623950399</v>
      </c>
      <c r="J50" s="29">
        <f t="shared" si="12"/>
        <v>35.129966239503986</v>
      </c>
      <c r="K50" s="49" t="s">
        <v>92</v>
      </c>
    </row>
  </sheetData>
  <sheetProtection/>
  <mergeCells count="6">
    <mergeCell ref="H44:I44"/>
    <mergeCell ref="J44:K44"/>
    <mergeCell ref="A2:A3"/>
    <mergeCell ref="B44:C44"/>
    <mergeCell ref="D44:E44"/>
    <mergeCell ref="F44:G44"/>
  </mergeCells>
  <printOptions/>
  <pageMargins left="0.787401575" right="0.787401575" top="0.984251969" bottom="0.984251969" header="0.4921259845" footer="0.4921259845"/>
  <pageSetup horizontalDpi="600" verticalDpi="600" orientation="portrait" paperSize="9" scale="61" r:id="rId1"/>
  <headerFooter alignWithMargins="0">
    <oddHeader>&amp;LFremdeinschätzung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50"/>
  <sheetViews>
    <sheetView view="pageBreakPreview" zoomScaleSheetLayoutView="100" zoomScalePageLayoutView="0" workbookViewId="0" topLeftCell="A4">
      <selection activeCell="K23" sqref="A1:K23"/>
    </sheetView>
  </sheetViews>
  <sheetFormatPr defaultColWidth="11.421875" defaultRowHeight="12.75"/>
  <cols>
    <col min="1" max="1" width="17.8515625" style="0" bestFit="1" customWidth="1"/>
    <col min="2" max="4" width="12.57421875" style="0" bestFit="1" customWidth="1"/>
    <col min="5" max="5" width="12.57421875" style="0" customWidth="1"/>
    <col min="6" max="7" width="12.57421875" style="0" bestFit="1" customWidth="1"/>
  </cols>
  <sheetData>
    <row r="1" spans="1:9" ht="12.75">
      <c r="A1" s="2"/>
      <c r="B1" s="2"/>
      <c r="C1" s="2"/>
      <c r="D1" s="2"/>
      <c r="E1" s="2"/>
      <c r="F1" s="2"/>
      <c r="G1" s="2"/>
      <c r="H1" s="2"/>
      <c r="I1" s="2"/>
    </row>
    <row r="2" spans="1:9" ht="12.75" customHeight="1">
      <c r="A2" s="69" t="s">
        <v>93</v>
      </c>
      <c r="B2" s="2"/>
      <c r="C2" s="2"/>
      <c r="D2" s="2"/>
      <c r="E2" s="2"/>
      <c r="F2" s="2"/>
      <c r="G2" s="2"/>
      <c r="H2" s="2"/>
      <c r="I2" s="27" t="s">
        <v>94</v>
      </c>
    </row>
    <row r="3" spans="1:9" ht="12.75" customHeight="1">
      <c r="A3" s="69"/>
      <c r="B3" s="2"/>
      <c r="C3" s="2"/>
      <c r="D3" s="2"/>
      <c r="E3" s="2"/>
      <c r="F3" s="2"/>
      <c r="G3" s="2"/>
      <c r="H3" s="2"/>
      <c r="I3" s="28" t="s">
        <v>72</v>
      </c>
    </row>
    <row r="4" spans="1:9" ht="12.75">
      <c r="A4" s="2"/>
      <c r="B4" s="2"/>
      <c r="C4" s="2"/>
      <c r="D4" s="2"/>
      <c r="E4" s="2"/>
      <c r="F4" s="2"/>
      <c r="G4" s="2"/>
      <c r="H4" s="2"/>
      <c r="I4" s="28" t="s">
        <v>73</v>
      </c>
    </row>
    <row r="5" spans="1:9" ht="12.75">
      <c r="A5" s="2"/>
      <c r="B5" s="2"/>
      <c r="C5" s="2"/>
      <c r="D5" s="2"/>
      <c r="E5" s="2"/>
      <c r="F5" s="2"/>
      <c r="G5" s="2"/>
      <c r="H5" s="2"/>
      <c r="I5" s="28" t="s">
        <v>76</v>
      </c>
    </row>
    <row r="6" spans="1:9" ht="12.75">
      <c r="A6" s="2"/>
      <c r="B6" s="2"/>
      <c r="C6" s="2"/>
      <c r="D6" s="2"/>
      <c r="E6" s="2"/>
      <c r="F6" s="2"/>
      <c r="G6" s="2"/>
      <c r="H6" s="2"/>
      <c r="I6" s="2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9" ht="12.75">
      <c r="A8" s="2"/>
      <c r="B8" s="2"/>
      <c r="C8" s="2"/>
      <c r="D8" s="2"/>
      <c r="E8" s="2"/>
      <c r="F8" s="2"/>
      <c r="G8" s="2"/>
      <c r="H8" s="2"/>
      <c r="I8" s="2"/>
    </row>
    <row r="9" spans="1:9" ht="12.75">
      <c r="A9" s="2"/>
      <c r="B9" s="2"/>
      <c r="C9" s="2"/>
      <c r="D9" s="2"/>
      <c r="E9" s="2"/>
      <c r="F9" s="2"/>
      <c r="G9" s="2"/>
      <c r="H9" s="2"/>
      <c r="I9" s="2"/>
    </row>
    <row r="11" spans="1:6" ht="12.75">
      <c r="A11" s="47" t="s">
        <v>84</v>
      </c>
      <c r="B11" s="47" t="s">
        <v>85</v>
      </c>
      <c r="C11" s="47"/>
      <c r="D11" s="47" t="s">
        <v>86</v>
      </c>
      <c r="E11" s="47" t="s">
        <v>88</v>
      </c>
      <c r="F11" s="47" t="s">
        <v>89</v>
      </c>
    </row>
    <row r="12" spans="1:6" ht="12.75">
      <c r="A12" s="38"/>
      <c r="B12" s="38" t="s">
        <v>90</v>
      </c>
      <c r="C12" s="38"/>
      <c r="D12" s="38" t="s">
        <v>76</v>
      </c>
      <c r="E12" s="38">
        <v>8</v>
      </c>
      <c r="F12" s="38">
        <v>40</v>
      </c>
    </row>
    <row r="14" spans="1:7" ht="111.75">
      <c r="A14" s="39"/>
      <c r="B14" s="40" t="s">
        <v>0</v>
      </c>
      <c r="C14" s="40" t="s">
        <v>21</v>
      </c>
      <c r="D14" s="40" t="s">
        <v>31</v>
      </c>
      <c r="E14" s="40" t="s">
        <v>40</v>
      </c>
      <c r="F14" s="40" t="s">
        <v>56</v>
      </c>
      <c r="G14" s="40" t="s">
        <v>55</v>
      </c>
    </row>
    <row r="15" spans="1:7" ht="12.75">
      <c r="A15" s="45" t="s">
        <v>51</v>
      </c>
      <c r="B15" s="29">
        <f>MODE(Selbsteinschätzung!$3:$12)</f>
        <v>4</v>
      </c>
      <c r="C15" s="29">
        <f>MODE(Selbsteinschätzung!$15:$24)</f>
        <v>3</v>
      </c>
      <c r="D15" s="29">
        <f>MODE(Selbsteinschätzung!$27:$34)</f>
        <v>3</v>
      </c>
      <c r="E15" s="29">
        <f>MODE(Selbsteinschätzung!$37:$44)</f>
        <v>2</v>
      </c>
      <c r="F15" s="29">
        <f>MODE(Selbsteinschätzung!$62:$69)</f>
        <v>3</v>
      </c>
      <c r="G15" s="29">
        <f>MODE(Selbsteinschätzung!$48:$58)</f>
        <v>3</v>
      </c>
    </row>
    <row r="16" spans="1:7" ht="12.75">
      <c r="A16" s="45" t="s">
        <v>50</v>
      </c>
      <c r="B16" s="29">
        <f>MEDIAN(Selbsteinschätzung!$3:$12)</f>
        <v>3</v>
      </c>
      <c r="C16" s="29">
        <f>MEDIAN(Selbsteinschätzung!$15:$24)</f>
        <v>3</v>
      </c>
      <c r="D16" s="29">
        <f>MEDIAN(Selbsteinschätzung!$27:$34)</f>
        <v>3</v>
      </c>
      <c r="E16" s="29">
        <f>MEDIAN(Selbsteinschätzung!$37:$44)</f>
        <v>3</v>
      </c>
      <c r="F16" s="29">
        <f>MEDIAN(Selbsteinschätzung!$62:$69)</f>
        <v>3</v>
      </c>
      <c r="G16" s="29">
        <f>MEDIAN(Selbsteinschätzung!$48:$58)</f>
        <v>3</v>
      </c>
    </row>
    <row r="17" spans="1:7" ht="12.75">
      <c r="A17" s="45" t="s">
        <v>54</v>
      </c>
      <c r="B17" s="29">
        <f>AVERAGE(Selbsteinschätzung!$3:$12)</f>
        <v>2.9825</v>
      </c>
      <c r="C17" s="29">
        <f>AVERAGE(Selbsteinschätzung!$15:$24)</f>
        <v>2.775</v>
      </c>
      <c r="D17" s="29">
        <f>AVERAGE(Selbsteinschätzung!$27:$34)</f>
        <v>3.03125</v>
      </c>
      <c r="E17" s="29">
        <f>AVERAGE(Selbsteinschätzung!$37:$44)</f>
        <v>2.678125</v>
      </c>
      <c r="F17" s="29">
        <f>AVERAGE(Selbsteinschätzung!$62:$69)</f>
        <v>2.73125</v>
      </c>
      <c r="G17" s="29">
        <f>AVERAGE(Selbsteinschätzung!$48:$58)</f>
        <v>2.9795454545454545</v>
      </c>
    </row>
    <row r="18" spans="1:7" ht="12.75">
      <c r="A18" s="45" t="s">
        <v>53</v>
      </c>
      <c r="B18" s="29">
        <f>STDEV(Selbsteinschätzung!$3:$12)</f>
        <v>0.9242995044545016</v>
      </c>
      <c r="C18" s="29">
        <f>STDEV(Selbsteinschätzung!$15:$24)</f>
        <v>0.8725125761206665</v>
      </c>
      <c r="D18" s="29">
        <f>STDEV(Selbsteinschätzung!$27:$34)</f>
        <v>0.8373856540103369</v>
      </c>
      <c r="E18" s="29">
        <f>STDEV(Selbsteinschätzung!$37:$44)</f>
        <v>1.0044522751434002</v>
      </c>
      <c r="F18" s="29">
        <f>STDEV(Selbsteinschätzung!$62:$69)</f>
        <v>0.9316576052482625</v>
      </c>
      <c r="G18" s="29">
        <f>STDEV(Selbsteinschätzung!$48:$58)</f>
        <v>0.8601741481394074</v>
      </c>
    </row>
    <row r="19" spans="1:7" ht="12.75">
      <c r="A19" s="45" t="s">
        <v>57</v>
      </c>
      <c r="B19" s="29">
        <f>MIN(Selbsteinschätzung!$3:$12)</f>
        <v>1</v>
      </c>
      <c r="C19" s="29">
        <f>MIN(Selbsteinschätzung!$15:$24)</f>
        <v>1</v>
      </c>
      <c r="D19" s="29">
        <f>MIN(Selbsteinschätzung!$27:$34)</f>
        <v>1</v>
      </c>
      <c r="E19" s="29">
        <f>MIN(Selbsteinschätzung!$37:$44)</f>
        <v>1</v>
      </c>
      <c r="F19" s="29">
        <f>MIN(Selbsteinschätzung!$62:$69)</f>
        <v>1</v>
      </c>
      <c r="G19" s="29">
        <f>MIN(Selbsteinschätzung!$48:$58)</f>
        <v>1</v>
      </c>
    </row>
    <row r="20" spans="1:7" ht="12.75">
      <c r="A20" s="45" t="s">
        <v>58</v>
      </c>
      <c r="B20" s="29">
        <f>MAX(Selbsteinschätzung!$3:$12)</f>
        <v>4</v>
      </c>
      <c r="C20" s="29">
        <f>MAX(Selbsteinschätzung!$15:$24)</f>
        <v>4</v>
      </c>
      <c r="D20" s="29">
        <f>MAX(Selbsteinschätzung!$27:$34)</f>
        <v>4</v>
      </c>
      <c r="E20" s="29">
        <f>MAX(Selbsteinschätzung!$37:$44)</f>
        <v>4</v>
      </c>
      <c r="F20" s="29">
        <f>MAX(Selbsteinschätzung!$62:$69)</f>
        <v>4</v>
      </c>
      <c r="G20" s="29">
        <f>MAX(Selbsteinschätzung!$48:$58)</f>
        <v>4</v>
      </c>
    </row>
    <row r="21" spans="1:7" ht="111.75">
      <c r="A21" s="46"/>
      <c r="B21" s="40" t="s">
        <v>0</v>
      </c>
      <c r="C21" s="40" t="s">
        <v>21</v>
      </c>
      <c r="D21" s="40" t="s">
        <v>31</v>
      </c>
      <c r="E21" s="40" t="s">
        <v>40</v>
      </c>
      <c r="F21" s="40" t="s">
        <v>56</v>
      </c>
      <c r="G21" s="40" t="s">
        <v>55</v>
      </c>
    </row>
    <row r="22" spans="1:7" ht="12.75">
      <c r="A22" s="45" t="s">
        <v>51</v>
      </c>
      <c r="B22" s="29">
        <f>MODE(Selbsteinschätzung!$13:$13)</f>
        <v>30</v>
      </c>
      <c r="C22" s="29">
        <f>MODE(Selbsteinschätzung!$25:$25)</f>
        <v>29</v>
      </c>
      <c r="D22" s="29">
        <f>MODE(Selbsteinschätzung!$35:$35)</f>
        <v>28</v>
      </c>
      <c r="E22" s="29">
        <f>MODE(Selbsteinschätzung!$45:$45)</f>
        <v>23</v>
      </c>
      <c r="F22" s="29">
        <f>MODE(Selbsteinschätzung!$70:$70)</f>
        <v>24</v>
      </c>
      <c r="G22" s="29">
        <f>MODE(Selbsteinschätzung!$59:$59)</f>
        <v>32</v>
      </c>
    </row>
    <row r="23" spans="1:7" ht="12.75">
      <c r="A23" s="45" t="s">
        <v>50</v>
      </c>
      <c r="B23" s="29">
        <f>MEDIAN(Selbsteinschätzung!$13:$13)</f>
        <v>30</v>
      </c>
      <c r="C23" s="29">
        <f>MEDIAN(Selbsteinschätzung!$25:$25)</f>
        <v>28</v>
      </c>
      <c r="D23" s="29">
        <f>MEDIAN(Selbsteinschätzung!$35:$35)</f>
        <v>24</v>
      </c>
      <c r="E23" s="29">
        <f>MEDIAN(Selbsteinschätzung!$45:$45)</f>
        <v>22</v>
      </c>
      <c r="F23" s="29">
        <f>MEDIAN(Selbsteinschätzung!$70:$70)</f>
        <v>22</v>
      </c>
      <c r="G23" s="29">
        <f>MODE(Selbsteinschätzung!$59:$59)</f>
        <v>32</v>
      </c>
    </row>
    <row r="24" spans="1:7" ht="12.75">
      <c r="A24" s="45" t="s">
        <v>54</v>
      </c>
      <c r="B24" s="29">
        <f>AVERAGE(Selbsteinschätzung!$13:$13)</f>
        <v>29.825</v>
      </c>
      <c r="C24" s="29">
        <f>AVERAGE(Selbsteinschätzung!$25:$25)</f>
        <v>27.75</v>
      </c>
      <c r="D24" s="29">
        <f>AVERAGE(Selbsteinschätzung!$35:$35)</f>
        <v>24.25</v>
      </c>
      <c r="E24" s="29">
        <f>AVERAGE(Selbsteinschätzung!$45:$45)</f>
        <v>21.425</v>
      </c>
      <c r="F24" s="29">
        <f>AVERAGE(Selbsteinschätzung!$70:$70)</f>
        <v>21.85</v>
      </c>
      <c r="G24" s="29">
        <f>AVERAGE(Selbsteinschätzung!$59:$59)</f>
        <v>32.775</v>
      </c>
    </row>
    <row r="25" spans="1:7" ht="12.75">
      <c r="A25" s="45" t="s">
        <v>53</v>
      </c>
      <c r="B25" s="29">
        <f>STDEV(Selbsteinschätzung!$13:$13)</f>
        <v>4.534129831989085</v>
      </c>
      <c r="C25" s="29">
        <f>STDEV(Selbsteinschätzung!$25:$25)</f>
        <v>4.372114433015748</v>
      </c>
      <c r="D25" s="29">
        <f>STDEV(Selbsteinschätzung!$35:$35)</f>
        <v>3.677722260535864</v>
      </c>
      <c r="E25" s="29">
        <f>STDEV(Selbsteinschätzung!$45:$45)</f>
        <v>3.5654143499991027</v>
      </c>
      <c r="F25" s="29">
        <f>STDEV(Selbsteinschätzung!$70:$70)</f>
        <v>3.7248300597958743</v>
      </c>
      <c r="G25" s="29">
        <f>STDEV(Selbsteinschätzung!$59:$59)</f>
        <v>4.643647439078628</v>
      </c>
    </row>
    <row r="26" spans="1:7" ht="12.75">
      <c r="A26" s="45" t="s">
        <v>57</v>
      </c>
      <c r="B26" s="29">
        <f>MIN(Selbsteinschätzung!$13:$13)</f>
        <v>17</v>
      </c>
      <c r="C26" s="29">
        <f>MIN(Selbsteinschätzung!$25:$25)</f>
        <v>20</v>
      </c>
      <c r="D26" s="29">
        <f>MIN(Selbsteinschätzung!$35:$35)</f>
        <v>16</v>
      </c>
      <c r="E26" s="29">
        <f>MIN(Selbsteinschätzung!$45:$45)</f>
        <v>15</v>
      </c>
      <c r="F26" s="29">
        <f>MIN(Selbsteinschätzung!$70:$70)</f>
        <v>15</v>
      </c>
      <c r="G26" s="29">
        <f>MIN(Selbsteinschätzung!$59:$59)</f>
        <v>22</v>
      </c>
    </row>
    <row r="27" spans="1:7" ht="12.75">
      <c r="A27" s="45" t="s">
        <v>58</v>
      </c>
      <c r="B27" s="29">
        <f>MAX(Selbsteinschätzung!$13:$13)</f>
        <v>38</v>
      </c>
      <c r="C27" s="29">
        <f>MAX(Selbsteinschätzung!$25:$25)</f>
        <v>36</v>
      </c>
      <c r="D27" s="29">
        <f>MAX(Selbsteinschätzung!$35:$35)</f>
        <v>31</v>
      </c>
      <c r="E27" s="29">
        <f>MODE(Selbsteinschätzung!$45:$45)</f>
        <v>23</v>
      </c>
      <c r="F27" s="29">
        <f>MAX(Selbsteinschätzung!$70:$70)</f>
        <v>29</v>
      </c>
      <c r="G27" s="29">
        <f>MAX(Selbsteinschätzung!$59:$59)</f>
        <v>42</v>
      </c>
    </row>
    <row r="33" spans="1:6" ht="12.75">
      <c r="A33" s="42"/>
      <c r="B33" s="43" t="s">
        <v>83</v>
      </c>
      <c r="C33" s="43" t="s">
        <v>82</v>
      </c>
      <c r="D33" s="44" t="s">
        <v>79</v>
      </c>
      <c r="E33" s="43" t="s">
        <v>80</v>
      </c>
      <c r="F33" s="43" t="s">
        <v>81</v>
      </c>
    </row>
    <row r="34" spans="1:6" ht="12.75">
      <c r="A34" s="42" t="s">
        <v>0</v>
      </c>
      <c r="B34" s="29">
        <f aca="true" t="shared" si="0" ref="B34:B39">$D34-2*HLOOKUP($A34,$B$21:$G$25,5,0)</f>
        <v>20.756740336021828</v>
      </c>
      <c r="C34" s="29">
        <f aca="true" t="shared" si="1" ref="C34:C39">$D34-HLOOKUP($A34,$B$21:$G$25,5,0)</f>
        <v>25.290870168010915</v>
      </c>
      <c r="D34" s="29">
        <f aca="true" t="shared" si="2" ref="D34:D39">HLOOKUP($A34,$B$21:$G$24,4,0)</f>
        <v>29.825</v>
      </c>
      <c r="E34" s="29">
        <f aca="true" t="shared" si="3" ref="E34:E39">$D34+HLOOKUP($A34,$B$21:$G$25,5,0)</f>
        <v>34.35912983198909</v>
      </c>
      <c r="F34" s="29">
        <f aca="true" t="shared" si="4" ref="F34:F39">$D34+2*HLOOKUP($A34,$B$21:$G$25,5,0)</f>
        <v>38.89325966397817</v>
      </c>
    </row>
    <row r="35" spans="1:6" ht="12.75">
      <c r="A35" s="42" t="s">
        <v>21</v>
      </c>
      <c r="B35" s="29">
        <f t="shared" si="0"/>
        <v>19.0057711339685</v>
      </c>
      <c r="C35" s="29">
        <f t="shared" si="1"/>
        <v>23.37788556698425</v>
      </c>
      <c r="D35" s="29">
        <f t="shared" si="2"/>
        <v>27.75</v>
      </c>
      <c r="E35" s="29">
        <f t="shared" si="3"/>
        <v>32.122114433015746</v>
      </c>
      <c r="F35" s="29">
        <f t="shared" si="4"/>
        <v>36.4942288660315</v>
      </c>
    </row>
    <row r="36" spans="1:6" ht="12.75">
      <c r="A36" s="42" t="s">
        <v>31</v>
      </c>
      <c r="B36" s="29">
        <f t="shared" si="0"/>
        <v>16.89455547892827</v>
      </c>
      <c r="C36" s="29">
        <f t="shared" si="1"/>
        <v>20.572277739464134</v>
      </c>
      <c r="D36" s="29">
        <f t="shared" si="2"/>
        <v>24.25</v>
      </c>
      <c r="E36" s="29">
        <f t="shared" si="3"/>
        <v>27.927722260535866</v>
      </c>
      <c r="F36" s="29">
        <f t="shared" si="4"/>
        <v>31.60544452107173</v>
      </c>
    </row>
    <row r="37" spans="1:6" ht="12.75">
      <c r="A37" s="42" t="s">
        <v>40</v>
      </c>
      <c r="B37" s="29">
        <f t="shared" si="0"/>
        <v>14.294171300001796</v>
      </c>
      <c r="C37" s="29">
        <f t="shared" si="1"/>
        <v>17.8595856500009</v>
      </c>
      <c r="D37" s="29">
        <f t="shared" si="2"/>
        <v>21.425</v>
      </c>
      <c r="E37" s="29">
        <f t="shared" si="3"/>
        <v>24.990414349999103</v>
      </c>
      <c r="F37" s="29">
        <f t="shared" si="4"/>
        <v>28.555828699998205</v>
      </c>
    </row>
    <row r="38" spans="1:6" ht="12.75">
      <c r="A38" s="42" t="s">
        <v>56</v>
      </c>
      <c r="B38" s="29">
        <f t="shared" si="0"/>
        <v>14.400339880408254</v>
      </c>
      <c r="C38" s="29">
        <f t="shared" si="1"/>
        <v>18.125169940204128</v>
      </c>
      <c r="D38" s="29">
        <f t="shared" si="2"/>
        <v>21.85</v>
      </c>
      <c r="E38" s="29">
        <f t="shared" si="3"/>
        <v>25.574830059795875</v>
      </c>
      <c r="F38" s="29">
        <f t="shared" si="4"/>
        <v>29.29966011959175</v>
      </c>
    </row>
    <row r="39" spans="1:6" ht="12.75">
      <c r="A39" s="42" t="s">
        <v>55</v>
      </c>
      <c r="B39" s="29">
        <f t="shared" si="0"/>
        <v>23.487705121842744</v>
      </c>
      <c r="C39" s="29">
        <f t="shared" si="1"/>
        <v>28.13135256092137</v>
      </c>
      <c r="D39" s="29">
        <f t="shared" si="2"/>
        <v>32.775</v>
      </c>
      <c r="E39" s="29">
        <f t="shared" si="3"/>
        <v>37.418647439078626</v>
      </c>
      <c r="F39" s="29">
        <f t="shared" si="4"/>
        <v>42.06229487815725</v>
      </c>
    </row>
    <row r="44" spans="1:11" ht="12.75">
      <c r="A44" s="48"/>
      <c r="B44" s="68">
        <v>1</v>
      </c>
      <c r="C44" s="68"/>
      <c r="D44" s="67">
        <v>2</v>
      </c>
      <c r="E44" s="67"/>
      <c r="F44" s="70">
        <v>3</v>
      </c>
      <c r="G44" s="70"/>
      <c r="H44" s="67">
        <v>4</v>
      </c>
      <c r="I44" s="67"/>
      <c r="J44" s="68">
        <v>5</v>
      </c>
      <c r="K44" s="68"/>
    </row>
    <row r="45" spans="1:11" ht="12.75">
      <c r="A45" s="48" t="s">
        <v>0</v>
      </c>
      <c r="B45" s="49" t="s">
        <v>91</v>
      </c>
      <c r="C45" s="29">
        <f aca="true" t="shared" si="5" ref="C45:C50">B34-0.01</f>
        <v>20.746740336021826</v>
      </c>
      <c r="D45" s="29">
        <f aca="true" t="shared" si="6" ref="D45:D50">B34</f>
        <v>20.756740336021828</v>
      </c>
      <c r="E45" s="29">
        <f aca="true" t="shared" si="7" ref="E45:E50">C34-0.01</f>
        <v>25.280870168010914</v>
      </c>
      <c r="F45" s="29">
        <f aca="true" t="shared" si="8" ref="F45:F50">C34</f>
        <v>25.290870168010915</v>
      </c>
      <c r="G45" s="29">
        <f aca="true" t="shared" si="9" ref="G45:G50">E34</f>
        <v>34.35912983198909</v>
      </c>
      <c r="H45" s="29">
        <f aca="true" t="shared" si="10" ref="H45:H50">E34+0.01</f>
        <v>34.369129831989085</v>
      </c>
      <c r="I45" s="29">
        <f aca="true" t="shared" si="11" ref="I45:I50">F34</f>
        <v>38.89325966397817</v>
      </c>
      <c r="J45" s="29">
        <f aca="true" t="shared" si="12" ref="J45:J50">F34+0.01</f>
        <v>38.90325966397817</v>
      </c>
      <c r="K45" s="49" t="s">
        <v>92</v>
      </c>
    </row>
    <row r="46" spans="1:11" ht="12.75">
      <c r="A46" s="48" t="s">
        <v>21</v>
      </c>
      <c r="B46" s="49" t="s">
        <v>91</v>
      </c>
      <c r="C46" s="29">
        <f t="shared" si="5"/>
        <v>18.9957711339685</v>
      </c>
      <c r="D46" s="29">
        <f t="shared" si="6"/>
        <v>19.0057711339685</v>
      </c>
      <c r="E46" s="29">
        <f t="shared" si="7"/>
        <v>23.36788556698425</v>
      </c>
      <c r="F46" s="29">
        <f t="shared" si="8"/>
        <v>23.37788556698425</v>
      </c>
      <c r="G46" s="29">
        <f t="shared" si="9"/>
        <v>32.122114433015746</v>
      </c>
      <c r="H46" s="29">
        <f t="shared" si="10"/>
        <v>32.132114433015744</v>
      </c>
      <c r="I46" s="29">
        <f t="shared" si="11"/>
        <v>36.4942288660315</v>
      </c>
      <c r="J46" s="29">
        <f t="shared" si="12"/>
        <v>36.5042288660315</v>
      </c>
      <c r="K46" s="49" t="s">
        <v>92</v>
      </c>
    </row>
    <row r="47" spans="1:11" ht="12.75">
      <c r="A47" s="48" t="s">
        <v>31</v>
      </c>
      <c r="B47" s="49" t="s">
        <v>91</v>
      </c>
      <c r="C47" s="29">
        <f t="shared" si="5"/>
        <v>16.88455547892827</v>
      </c>
      <c r="D47" s="29">
        <f t="shared" si="6"/>
        <v>16.89455547892827</v>
      </c>
      <c r="E47" s="29">
        <f t="shared" si="7"/>
        <v>20.562277739464133</v>
      </c>
      <c r="F47" s="29">
        <f t="shared" si="8"/>
        <v>20.572277739464134</v>
      </c>
      <c r="G47" s="29">
        <f t="shared" si="9"/>
        <v>27.927722260535866</v>
      </c>
      <c r="H47" s="29">
        <f t="shared" si="10"/>
        <v>27.937722260535867</v>
      </c>
      <c r="I47" s="29">
        <f t="shared" si="11"/>
        <v>31.60544452107173</v>
      </c>
      <c r="J47" s="29">
        <f t="shared" si="12"/>
        <v>31.61544452107173</v>
      </c>
      <c r="K47" s="49" t="s">
        <v>92</v>
      </c>
    </row>
    <row r="48" spans="1:11" ht="12.75">
      <c r="A48" s="48" t="s">
        <v>40</v>
      </c>
      <c r="B48" s="49" t="s">
        <v>91</v>
      </c>
      <c r="C48" s="29">
        <f t="shared" si="5"/>
        <v>14.284171300001796</v>
      </c>
      <c r="D48" s="29">
        <f t="shared" si="6"/>
        <v>14.294171300001796</v>
      </c>
      <c r="E48" s="29">
        <f t="shared" si="7"/>
        <v>17.849585650000897</v>
      </c>
      <c r="F48" s="29">
        <f t="shared" si="8"/>
        <v>17.8595856500009</v>
      </c>
      <c r="G48" s="29">
        <f t="shared" si="9"/>
        <v>24.990414349999103</v>
      </c>
      <c r="H48" s="29">
        <f t="shared" si="10"/>
        <v>25.000414349999105</v>
      </c>
      <c r="I48" s="29">
        <f t="shared" si="11"/>
        <v>28.555828699998205</v>
      </c>
      <c r="J48" s="29">
        <f t="shared" si="12"/>
        <v>28.565828699998207</v>
      </c>
      <c r="K48" s="49" t="s">
        <v>92</v>
      </c>
    </row>
    <row r="49" spans="1:11" ht="12.75">
      <c r="A49" s="48" t="s">
        <v>56</v>
      </c>
      <c r="B49" s="49" t="s">
        <v>91</v>
      </c>
      <c r="C49" s="29">
        <f t="shared" si="5"/>
        <v>14.390339880408254</v>
      </c>
      <c r="D49" s="29">
        <f t="shared" si="6"/>
        <v>14.400339880408254</v>
      </c>
      <c r="E49" s="29">
        <f t="shared" si="7"/>
        <v>18.115169940204126</v>
      </c>
      <c r="F49" s="29">
        <f t="shared" si="8"/>
        <v>18.125169940204128</v>
      </c>
      <c r="G49" s="29">
        <f t="shared" si="9"/>
        <v>25.574830059795875</v>
      </c>
      <c r="H49" s="29">
        <f t="shared" si="10"/>
        <v>25.584830059795877</v>
      </c>
      <c r="I49" s="29">
        <f t="shared" si="11"/>
        <v>29.29966011959175</v>
      </c>
      <c r="J49" s="29">
        <f t="shared" si="12"/>
        <v>29.30966011959175</v>
      </c>
      <c r="K49" s="49" t="s">
        <v>92</v>
      </c>
    </row>
    <row r="50" spans="1:11" ht="12.75">
      <c r="A50" s="48" t="s">
        <v>55</v>
      </c>
      <c r="B50" s="49" t="s">
        <v>91</v>
      </c>
      <c r="C50" s="29">
        <f t="shared" si="5"/>
        <v>23.477705121842742</v>
      </c>
      <c r="D50" s="29">
        <f t="shared" si="6"/>
        <v>23.487705121842744</v>
      </c>
      <c r="E50" s="29">
        <f t="shared" si="7"/>
        <v>28.12135256092137</v>
      </c>
      <c r="F50" s="29">
        <f t="shared" si="8"/>
        <v>28.13135256092137</v>
      </c>
      <c r="G50" s="29">
        <f t="shared" si="9"/>
        <v>37.418647439078626</v>
      </c>
      <c r="H50" s="29">
        <f t="shared" si="10"/>
        <v>37.428647439078624</v>
      </c>
      <c r="I50" s="29">
        <f t="shared" si="11"/>
        <v>42.06229487815725</v>
      </c>
      <c r="J50" s="29">
        <f t="shared" si="12"/>
        <v>42.07229487815725</v>
      </c>
      <c r="K50" s="49" t="s">
        <v>92</v>
      </c>
    </row>
  </sheetData>
  <sheetProtection/>
  <mergeCells count="6">
    <mergeCell ref="H44:I44"/>
    <mergeCell ref="J44:K44"/>
    <mergeCell ref="A2:A3"/>
    <mergeCell ref="B44:C44"/>
    <mergeCell ref="D44:E44"/>
    <mergeCell ref="F44:G44"/>
  </mergeCells>
  <printOptions/>
  <pageMargins left="0.787401575" right="0.787401575" top="0.984251969" bottom="0.984251969" header="0.4921259845" footer="0.4921259845"/>
  <pageSetup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7"/>
  <sheetViews>
    <sheetView tabSelected="1" view="pageBreakPreview" zoomScaleSheetLayoutView="100" zoomScalePageLayoutView="0" workbookViewId="0" topLeftCell="A1">
      <selection activeCell="A11" sqref="A11:B11"/>
    </sheetView>
  </sheetViews>
  <sheetFormatPr defaultColWidth="11.421875" defaultRowHeight="12.75"/>
  <cols>
    <col min="1" max="1" width="16.140625" style="0" bestFit="1" customWidth="1"/>
    <col min="2" max="2" width="5.7109375" style="0" bestFit="1" customWidth="1"/>
    <col min="3" max="3" width="5.57421875" style="0" hidden="1" customWidth="1"/>
    <col min="4" max="4" width="6.140625" style="0" hidden="1" customWidth="1"/>
    <col min="5" max="5" width="4.8515625" style="0" bestFit="1" customWidth="1"/>
    <col min="6" max="6" width="5.7109375" style="0" customWidth="1"/>
    <col min="7" max="9" width="4.8515625" style="0" bestFit="1" customWidth="1"/>
  </cols>
  <sheetData>
    <row r="1" spans="1:9" ht="12.75">
      <c r="A1" s="2"/>
      <c r="B1" s="2"/>
      <c r="C1" s="2"/>
      <c r="D1" s="2"/>
      <c r="E1" s="2"/>
      <c r="F1" s="2"/>
      <c r="G1" s="2"/>
      <c r="H1" s="2"/>
      <c r="I1" s="2"/>
    </row>
    <row r="2" spans="1:9" ht="12.75">
      <c r="A2" s="69" t="s">
        <v>93</v>
      </c>
      <c r="B2" s="2"/>
      <c r="C2" s="2"/>
      <c r="D2" s="2"/>
      <c r="E2" s="2"/>
      <c r="F2" s="2"/>
      <c r="G2" s="2"/>
      <c r="H2" s="2"/>
      <c r="I2" s="27" t="s">
        <v>94</v>
      </c>
    </row>
    <row r="3" spans="1:9" ht="12.75">
      <c r="A3" s="69"/>
      <c r="B3" s="2"/>
      <c r="C3" s="2"/>
      <c r="D3" s="2"/>
      <c r="E3" s="2"/>
      <c r="F3" s="2"/>
      <c r="G3" s="2"/>
      <c r="H3" s="2"/>
      <c r="I3" s="28" t="s">
        <v>72</v>
      </c>
    </row>
    <row r="4" spans="1:9" ht="12.75">
      <c r="A4" s="2"/>
      <c r="B4" s="2"/>
      <c r="C4" s="2"/>
      <c r="D4" s="2"/>
      <c r="E4" s="2"/>
      <c r="F4" s="2"/>
      <c r="G4" s="2"/>
      <c r="H4" s="2"/>
      <c r="I4" s="28" t="s">
        <v>73</v>
      </c>
    </row>
    <row r="5" spans="1:9" ht="12.75">
      <c r="A5" s="2"/>
      <c r="B5" s="2"/>
      <c r="C5" s="2"/>
      <c r="D5" s="2"/>
      <c r="E5" s="2"/>
      <c r="F5" s="2"/>
      <c r="G5" s="2"/>
      <c r="H5" s="2"/>
      <c r="I5" s="28" t="s">
        <v>76</v>
      </c>
    </row>
    <row r="6" spans="1:9" ht="12.75">
      <c r="A6" s="2"/>
      <c r="B6" s="2"/>
      <c r="C6" s="2"/>
      <c r="D6" s="2"/>
      <c r="E6" s="2"/>
      <c r="F6" s="2"/>
      <c r="G6" s="2"/>
      <c r="H6" s="2"/>
      <c r="I6" s="2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9" ht="12.75">
      <c r="A8" s="2"/>
      <c r="B8" s="2"/>
      <c r="C8" s="2"/>
      <c r="D8" s="2"/>
      <c r="E8" s="2"/>
      <c r="F8" s="2"/>
      <c r="G8" s="2"/>
      <c r="H8" s="2"/>
      <c r="I8" s="2"/>
    </row>
    <row r="9" spans="1:9" ht="12.75">
      <c r="A9" s="2"/>
      <c r="B9" s="2"/>
      <c r="C9" s="2"/>
      <c r="D9" s="2"/>
      <c r="E9" s="2"/>
      <c r="F9" s="2"/>
      <c r="G9" s="2"/>
      <c r="H9" s="2"/>
      <c r="I9" s="2"/>
    </row>
    <row r="11" spans="1:9" ht="12.75">
      <c r="A11" s="71"/>
      <c r="B11" s="72"/>
      <c r="F11" s="32" t="s">
        <v>77</v>
      </c>
      <c r="G11" s="33"/>
      <c r="H11" s="33"/>
      <c r="I11" s="34"/>
    </row>
    <row r="12" spans="1:9" ht="12.75">
      <c r="A12" s="73"/>
      <c r="B12" s="72"/>
      <c r="F12" s="35">
        <f>Grafik!$F$38/36</f>
        <v>1</v>
      </c>
      <c r="G12" s="30"/>
      <c r="H12" s="30"/>
      <c r="I12" s="31"/>
    </row>
    <row r="13" ht="12.75">
      <c r="F13" s="36">
        <f>1-F12</f>
        <v>0</v>
      </c>
    </row>
    <row r="25" spans="2:10" ht="12.75">
      <c r="B25" s="16"/>
      <c r="C25" s="16"/>
      <c r="D25" s="16"/>
      <c r="E25" s="16"/>
      <c r="F25" s="16"/>
      <c r="G25" s="16"/>
      <c r="H25" s="16"/>
      <c r="I25" s="16"/>
      <c r="J25" s="16"/>
    </row>
    <row r="26" spans="2:10" ht="12.75">
      <c r="B26" s="16"/>
      <c r="C26" s="16"/>
      <c r="D26" s="16"/>
      <c r="E26" s="16"/>
      <c r="F26" s="16"/>
      <c r="G26" s="16"/>
      <c r="H26" s="16"/>
      <c r="I26" s="16"/>
      <c r="J26" s="16"/>
    </row>
    <row r="27" spans="1:10" ht="12.75">
      <c r="A27" s="16"/>
      <c r="B27" s="16"/>
      <c r="C27" s="16"/>
      <c r="D27" s="16"/>
      <c r="E27" s="16"/>
      <c r="F27" s="16"/>
      <c r="G27" s="16"/>
      <c r="H27" s="16"/>
      <c r="I27" s="16"/>
      <c r="J27" s="16"/>
    </row>
    <row r="28" spans="1:10" ht="12.75">
      <c r="A28" s="16" t="s">
        <v>70</v>
      </c>
      <c r="B28" s="16"/>
      <c r="C28" s="16"/>
      <c r="D28" s="16"/>
      <c r="E28" s="16"/>
      <c r="F28" s="16"/>
      <c r="G28" s="16"/>
      <c r="H28" s="16"/>
      <c r="I28" s="16"/>
      <c r="J28" s="16"/>
    </row>
    <row r="29" spans="1:10" ht="12.75">
      <c r="A29" s="17"/>
      <c r="B29" s="17"/>
      <c r="C29" s="17"/>
      <c r="D29" s="17"/>
      <c r="E29" s="18">
        <v>1</v>
      </c>
      <c r="F29" s="19">
        <v>2</v>
      </c>
      <c r="G29" s="20">
        <v>3</v>
      </c>
      <c r="H29" s="19">
        <v>4</v>
      </c>
      <c r="I29" s="18">
        <v>5</v>
      </c>
      <c r="J29" s="16"/>
    </row>
    <row r="30" spans="1:10" ht="12.75">
      <c r="A30" s="17"/>
      <c r="B30" s="17" t="s">
        <v>59</v>
      </c>
      <c r="C30" s="17" t="s">
        <v>54</v>
      </c>
      <c r="D30" s="17" t="s">
        <v>60</v>
      </c>
      <c r="E30" s="21"/>
      <c r="F30" s="22"/>
      <c r="G30" s="23"/>
      <c r="H30" s="22"/>
      <c r="I30" s="21"/>
      <c r="J30" s="16"/>
    </row>
    <row r="31" spans="1:10" ht="12.75">
      <c r="A31" s="17" t="s">
        <v>0</v>
      </c>
      <c r="B31" s="17">
        <f>SUM(SE!G7:G16)</f>
        <v>20</v>
      </c>
      <c r="C31" s="24">
        <f>HLOOKUP(A31,'SE-Kennwerte'!$B$21:$G$27,4,FALSE)</f>
        <v>29.825</v>
      </c>
      <c r="D31" s="24">
        <f>HLOOKUP(A31,'SE-Kennwerte'!$B$21:$G$27,5,FALSE)</f>
        <v>4.534129831989085</v>
      </c>
      <c r="E31" s="21" t="str">
        <f aca="true" t="shared" si="0" ref="E31:E36">IF(AND($B31&gt;0,$B31&lt;=E39),"X","")</f>
        <v>X</v>
      </c>
      <c r="F31" s="22">
        <f aca="true" t="shared" si="1" ref="F31:F36">IF(AND($B31&gt;E39,$B31&lt;=F39),"X","")</f>
      </c>
      <c r="G31" s="23">
        <f aca="true" t="shared" si="2" ref="G31:G36">IF(AND($B31&gt;F39,$B31&lt;=H39),"X","")</f>
      </c>
      <c r="H31" s="22">
        <f aca="true" t="shared" si="3" ref="H31:H36">IF(AND($B31&gt;H39,$B31&lt;=I39),"X","")</f>
      </c>
      <c r="I31" s="21">
        <f aca="true" t="shared" si="4" ref="I31:I36">IF(AND($B31&gt;I39),"X","")</f>
      </c>
      <c r="J31" s="16"/>
    </row>
    <row r="32" spans="1:10" ht="12.75">
      <c r="A32" s="17" t="s">
        <v>21</v>
      </c>
      <c r="B32" s="17">
        <f>SUM(SE!G18:G27)</f>
        <v>20</v>
      </c>
      <c r="C32" s="24">
        <f>HLOOKUP(A32,'SE-Kennwerte'!$B$21:$G$27,4,FALSE)</f>
        <v>27.75</v>
      </c>
      <c r="D32" s="24">
        <f>HLOOKUP(A32,'SE-Kennwerte'!$B$21:$G$27,5,FALSE)</f>
        <v>4.372114433015748</v>
      </c>
      <c r="E32" s="21">
        <f t="shared" si="0"/>
      </c>
      <c r="F32" s="22" t="str">
        <f t="shared" si="1"/>
        <v>X</v>
      </c>
      <c r="G32" s="23">
        <f t="shared" si="2"/>
      </c>
      <c r="H32" s="22">
        <f t="shared" si="3"/>
      </c>
      <c r="I32" s="21">
        <f t="shared" si="4"/>
      </c>
      <c r="J32" s="16"/>
    </row>
    <row r="33" spans="1:10" ht="12.75">
      <c r="A33" s="17" t="s">
        <v>31</v>
      </c>
      <c r="B33" s="17">
        <f>SUM(SE!G29:G36)</f>
        <v>16</v>
      </c>
      <c r="C33" s="24">
        <f>HLOOKUP(A33,'SE-Kennwerte'!$B$21:$G$27,4,FALSE)</f>
        <v>24.25</v>
      </c>
      <c r="D33" s="24">
        <f>HLOOKUP(A33,'SE-Kennwerte'!$B$21:$G$27,5,FALSE)</f>
        <v>3.677722260535864</v>
      </c>
      <c r="E33" s="21" t="str">
        <f t="shared" si="0"/>
        <v>X</v>
      </c>
      <c r="F33" s="22">
        <f t="shared" si="1"/>
      </c>
      <c r="G33" s="23">
        <f t="shared" si="2"/>
      </c>
      <c r="H33" s="22">
        <f t="shared" si="3"/>
      </c>
      <c r="I33" s="21">
        <f t="shared" si="4"/>
      </c>
      <c r="J33" s="16"/>
    </row>
    <row r="34" spans="1:10" ht="12.75">
      <c r="A34" s="17" t="s">
        <v>40</v>
      </c>
      <c r="B34" s="17">
        <f>SUM(SE!G38:G45)</f>
        <v>16</v>
      </c>
      <c r="C34" s="24">
        <f>HLOOKUP(A34,'SE-Kennwerte'!$B$21:$G$27,4,FALSE)</f>
        <v>21.425</v>
      </c>
      <c r="D34" s="24">
        <f>HLOOKUP(A34,'SE-Kennwerte'!$B$21:$G$27,5,FALSE)</f>
        <v>3.5654143499991027</v>
      </c>
      <c r="E34" s="21">
        <f t="shared" si="0"/>
      </c>
      <c r="F34" s="22" t="str">
        <f t="shared" si="1"/>
        <v>X</v>
      </c>
      <c r="G34" s="23">
        <f t="shared" si="2"/>
      </c>
      <c r="H34" s="22">
        <f t="shared" si="3"/>
      </c>
      <c r="I34" s="21">
        <f t="shared" si="4"/>
      </c>
      <c r="J34" s="16"/>
    </row>
    <row r="35" spans="1:10" ht="12.75">
      <c r="A35" s="17" t="s">
        <v>55</v>
      </c>
      <c r="B35" s="17">
        <f>SE!G7+SE!G8+SE!G12+SE!G13+SE!G14+SE!G19+SE!G20+SE!G21+SE!G22+SE!G26+SE!G27</f>
        <v>22</v>
      </c>
      <c r="C35" s="24">
        <f>HLOOKUP(A35,'SE-Kennwerte'!$B$21:$G$27,4,FALSE)</f>
        <v>32.775</v>
      </c>
      <c r="D35" s="24">
        <f>HLOOKUP(A35,'SE-Kennwerte'!$B$21:$G$27,5,FALSE)</f>
        <v>4.643647439078628</v>
      </c>
      <c r="E35" s="21" t="str">
        <f t="shared" si="0"/>
        <v>X</v>
      </c>
      <c r="F35" s="22">
        <f t="shared" si="1"/>
      </c>
      <c r="G35" s="23">
        <f t="shared" si="2"/>
      </c>
      <c r="H35" s="22">
        <f t="shared" si="3"/>
      </c>
      <c r="I35" s="21">
        <f t="shared" si="4"/>
      </c>
      <c r="J35" s="16"/>
    </row>
    <row r="36" spans="1:10" ht="12.75">
      <c r="A36" s="17" t="s">
        <v>56</v>
      </c>
      <c r="B36" s="17">
        <f>SE!G9+SE!G10+SE!G11+SE!G15+SE!G16+SE!G18+SE!G24+SE!G25</f>
        <v>16</v>
      </c>
      <c r="C36" s="24">
        <f>HLOOKUP(A36,'SE-Kennwerte'!$B$21:$G$27,4,FALSE)</f>
        <v>21.85</v>
      </c>
      <c r="D36" s="24">
        <f>HLOOKUP(A36,'SE-Kennwerte'!$B$21:$G$27,5,FALSE)</f>
        <v>3.7248300597958743</v>
      </c>
      <c r="E36" s="21">
        <f t="shared" si="0"/>
      </c>
      <c r="F36" s="22" t="str">
        <f t="shared" si="1"/>
        <v>X</v>
      </c>
      <c r="G36" s="23">
        <f t="shared" si="2"/>
      </c>
      <c r="H36" s="22">
        <f t="shared" si="3"/>
      </c>
      <c r="I36" s="21">
        <f t="shared" si="4"/>
      </c>
      <c r="J36" s="16"/>
    </row>
    <row r="37" spans="1:10" ht="12.75" hidden="1">
      <c r="A37" s="16"/>
      <c r="B37" s="16"/>
      <c r="C37" s="16"/>
      <c r="D37" s="16"/>
      <c r="E37" s="16"/>
      <c r="F37" s="16"/>
      <c r="G37" s="16"/>
      <c r="H37" s="16"/>
      <c r="I37" s="16"/>
      <c r="J37" s="16"/>
    </row>
    <row r="38" spans="1:10" ht="12.75" hidden="1">
      <c r="A38" s="17"/>
      <c r="B38" s="17"/>
      <c r="C38" s="17"/>
      <c r="D38" s="17"/>
      <c r="E38" s="25">
        <v>1</v>
      </c>
      <c r="F38" s="25">
        <v>2</v>
      </c>
      <c r="G38" s="25">
        <v>3</v>
      </c>
      <c r="H38" s="25">
        <v>4</v>
      </c>
      <c r="I38" s="25">
        <v>5</v>
      </c>
      <c r="J38" s="16"/>
    </row>
    <row r="39" spans="1:10" ht="12.75" hidden="1">
      <c r="A39" s="17" t="s">
        <v>0</v>
      </c>
      <c r="B39" s="17"/>
      <c r="C39" s="17"/>
      <c r="D39" s="17"/>
      <c r="E39" s="24">
        <f aca="true" t="shared" si="5" ref="E39:E44">F39-D31</f>
        <v>20.75674033602183</v>
      </c>
      <c r="F39" s="24">
        <f aca="true" t="shared" si="6" ref="F39:F44">G39-D31</f>
        <v>25.290870168010915</v>
      </c>
      <c r="G39" s="24">
        <f aca="true" t="shared" si="7" ref="G39:G44">C31</f>
        <v>29.825</v>
      </c>
      <c r="H39" s="24">
        <f aca="true" t="shared" si="8" ref="H39:H44">G39+D31</f>
        <v>34.35912983198909</v>
      </c>
      <c r="I39" s="24">
        <f aca="true" t="shared" si="9" ref="I39:I44">H39+D31</f>
        <v>38.89325966397817</v>
      </c>
      <c r="J39" s="16"/>
    </row>
    <row r="40" spans="1:10" ht="12.75" hidden="1">
      <c r="A40" s="17" t="s">
        <v>21</v>
      </c>
      <c r="B40" s="17"/>
      <c r="C40" s="17"/>
      <c r="D40" s="17"/>
      <c r="E40" s="24">
        <f t="shared" si="5"/>
        <v>19.0057711339685</v>
      </c>
      <c r="F40" s="24">
        <f t="shared" si="6"/>
        <v>23.37788556698425</v>
      </c>
      <c r="G40" s="24">
        <f t="shared" si="7"/>
        <v>27.75</v>
      </c>
      <c r="H40" s="24">
        <f t="shared" si="8"/>
        <v>32.122114433015746</v>
      </c>
      <c r="I40" s="24">
        <f t="shared" si="9"/>
        <v>36.49422886603149</v>
      </c>
      <c r="J40" s="16"/>
    </row>
    <row r="41" spans="1:10" ht="12.75" hidden="1">
      <c r="A41" s="17" t="s">
        <v>31</v>
      </c>
      <c r="B41" s="17"/>
      <c r="C41" s="17"/>
      <c r="D41" s="17"/>
      <c r="E41" s="24">
        <f t="shared" si="5"/>
        <v>16.894555478928268</v>
      </c>
      <c r="F41" s="24">
        <f t="shared" si="6"/>
        <v>20.572277739464134</v>
      </c>
      <c r="G41" s="24">
        <f t="shared" si="7"/>
        <v>24.25</v>
      </c>
      <c r="H41" s="24">
        <f t="shared" si="8"/>
        <v>27.927722260535866</v>
      </c>
      <c r="I41" s="24">
        <f t="shared" si="9"/>
        <v>31.605444521071732</v>
      </c>
      <c r="J41" s="16"/>
    </row>
    <row r="42" spans="1:10" ht="12.75" hidden="1">
      <c r="A42" s="17" t="s">
        <v>40</v>
      </c>
      <c r="B42" s="17"/>
      <c r="C42" s="17"/>
      <c r="D42" s="17"/>
      <c r="E42" s="24">
        <f t="shared" si="5"/>
        <v>14.294171300001796</v>
      </c>
      <c r="F42" s="24">
        <f t="shared" si="6"/>
        <v>17.8595856500009</v>
      </c>
      <c r="G42" s="24">
        <f t="shared" si="7"/>
        <v>21.425</v>
      </c>
      <c r="H42" s="24">
        <f t="shared" si="8"/>
        <v>24.990414349999103</v>
      </c>
      <c r="I42" s="24">
        <f t="shared" si="9"/>
        <v>28.555828699998205</v>
      </c>
      <c r="J42" s="16"/>
    </row>
    <row r="43" spans="1:10" ht="12.75" hidden="1">
      <c r="A43" s="17" t="s">
        <v>55</v>
      </c>
      <c r="B43" s="17"/>
      <c r="C43" s="17"/>
      <c r="D43" s="17"/>
      <c r="E43" s="24">
        <f t="shared" si="5"/>
        <v>23.487705121842744</v>
      </c>
      <c r="F43" s="24">
        <f t="shared" si="6"/>
        <v>28.13135256092137</v>
      </c>
      <c r="G43" s="24">
        <f t="shared" si="7"/>
        <v>32.775</v>
      </c>
      <c r="H43" s="24">
        <f t="shared" si="8"/>
        <v>37.418647439078626</v>
      </c>
      <c r="I43" s="24">
        <f t="shared" si="9"/>
        <v>42.06229487815725</v>
      </c>
      <c r="J43" s="16"/>
    </row>
    <row r="44" spans="1:10" ht="12.75" hidden="1">
      <c r="A44" s="17" t="s">
        <v>56</v>
      </c>
      <c r="B44" s="17"/>
      <c r="C44" s="17"/>
      <c r="D44" s="17"/>
      <c r="E44" s="24">
        <f t="shared" si="5"/>
        <v>14.400339880408254</v>
      </c>
      <c r="F44" s="24">
        <f t="shared" si="6"/>
        <v>18.125169940204128</v>
      </c>
      <c r="G44" s="24">
        <f t="shared" si="7"/>
        <v>21.85</v>
      </c>
      <c r="H44" s="24">
        <f t="shared" si="8"/>
        <v>25.574830059795875</v>
      </c>
      <c r="I44" s="24">
        <f t="shared" si="9"/>
        <v>29.29966011959175</v>
      </c>
      <c r="J44" s="16"/>
    </row>
    <row r="45" spans="1:10" ht="12.75" hidden="1">
      <c r="A45" s="16"/>
      <c r="B45" s="16"/>
      <c r="C45" s="16"/>
      <c r="D45" s="16"/>
      <c r="E45" s="16"/>
      <c r="F45" s="16"/>
      <c r="G45" s="16"/>
      <c r="H45" s="16"/>
      <c r="I45" s="16"/>
      <c r="J45" s="16"/>
    </row>
    <row r="46" spans="1:10" ht="12.75">
      <c r="A46" s="16"/>
      <c r="B46" s="16"/>
      <c r="C46" s="16"/>
      <c r="D46" s="16"/>
      <c r="E46" s="26">
        <v>0.02</v>
      </c>
      <c r="F46" s="26">
        <v>0.14</v>
      </c>
      <c r="G46" s="26">
        <v>0.68</v>
      </c>
      <c r="H46" s="26">
        <v>0.14</v>
      </c>
      <c r="I46" s="26">
        <v>0.02</v>
      </c>
      <c r="J46" s="16"/>
    </row>
    <row r="47" spans="1:10" ht="12.75">
      <c r="A47" s="16" t="s">
        <v>71</v>
      </c>
      <c r="B47" s="16"/>
      <c r="C47" s="16"/>
      <c r="D47" s="16"/>
      <c r="E47" s="16"/>
      <c r="F47" s="16"/>
      <c r="G47" s="16"/>
      <c r="H47" s="16"/>
      <c r="I47" s="16"/>
      <c r="J47" s="16"/>
    </row>
    <row r="48" spans="1:10" ht="12.75">
      <c r="A48" s="17"/>
      <c r="B48" s="17"/>
      <c r="C48" s="17"/>
      <c r="D48" s="17"/>
      <c r="E48" s="18">
        <v>1</v>
      </c>
      <c r="F48" s="19">
        <v>2</v>
      </c>
      <c r="G48" s="20">
        <v>3</v>
      </c>
      <c r="H48" s="19">
        <v>4</v>
      </c>
      <c r="I48" s="18">
        <v>5</v>
      </c>
      <c r="J48" s="16"/>
    </row>
    <row r="49" spans="1:10" ht="12.75">
      <c r="A49" s="17"/>
      <c r="B49" s="17" t="s">
        <v>59</v>
      </c>
      <c r="C49" s="17" t="s">
        <v>54</v>
      </c>
      <c r="D49" s="17" t="s">
        <v>60</v>
      </c>
      <c r="E49" s="21"/>
      <c r="F49" s="22"/>
      <c r="G49" s="23"/>
      <c r="H49" s="22"/>
      <c r="I49" s="21"/>
      <c r="J49" s="16"/>
    </row>
    <row r="50" spans="1:10" ht="12.75">
      <c r="A50" s="17" t="s">
        <v>0</v>
      </c>
      <c r="B50" s="17">
        <f>SUM('FE'!G7:G16)</f>
        <v>20</v>
      </c>
      <c r="C50" s="24">
        <f>HLOOKUP(A50,'FE-Kennwerte'!$B$21:$G$27,4,FALSE)</f>
        <v>24.275</v>
      </c>
      <c r="D50" s="24">
        <f>HLOOKUP(A50,'FE-Kennwerte'!$B$21:$G$27,5,FALSE)</f>
        <v>4.494940175295678</v>
      </c>
      <c r="E50" s="21">
        <f aca="true" t="shared" si="10" ref="E50:E55">IF(AND($B50&gt;0,$B50&lt;=E58),"X","")</f>
      </c>
      <c r="F50" s="22">
        <f aca="true" t="shared" si="11" ref="F50:F55">IF(AND($B50&gt;E58,$B50&lt;=F58),"X","")</f>
      </c>
      <c r="G50" s="23" t="str">
        <f aca="true" t="shared" si="12" ref="G50:G55">IF(AND($B50&gt;F58,$B50&lt;=H58),"X","")</f>
        <v>X</v>
      </c>
      <c r="H50" s="22">
        <f aca="true" t="shared" si="13" ref="H50:H55">IF(AND($B50&gt;H58,$B50&lt;=I58),"X","")</f>
      </c>
      <c r="I50" s="21">
        <f aca="true" t="shared" si="14" ref="I50:I55">IF(AND($B50&gt;I58),"X","")</f>
      </c>
      <c r="J50" s="16"/>
    </row>
    <row r="51" spans="1:10" ht="12.75">
      <c r="A51" s="17" t="s">
        <v>21</v>
      </c>
      <c r="B51" s="17">
        <f>SUM('FE'!G18:G27)</f>
        <v>20</v>
      </c>
      <c r="C51" s="24">
        <f>HLOOKUP(A51,'FE-Kennwerte'!$B$21:$G$27,4,FALSE)</f>
        <v>23.25</v>
      </c>
      <c r="D51" s="24">
        <f>HLOOKUP(A51,'FE-Kennwerte'!$B$21:$G$27,5,FALSE)</f>
        <v>4.3071199253424615</v>
      </c>
      <c r="E51" s="21">
        <f t="shared" si="10"/>
      </c>
      <c r="F51" s="22">
        <f t="shared" si="11"/>
      </c>
      <c r="G51" s="23" t="str">
        <f t="shared" si="12"/>
        <v>X</v>
      </c>
      <c r="H51" s="22">
        <f t="shared" si="13"/>
      </c>
      <c r="I51" s="21">
        <f t="shared" si="14"/>
      </c>
      <c r="J51" s="16"/>
    </row>
    <row r="52" spans="1:10" ht="12.75">
      <c r="A52" s="17" t="s">
        <v>31</v>
      </c>
      <c r="B52" s="17">
        <f>SUM('FE'!G29:G36)</f>
        <v>16</v>
      </c>
      <c r="C52" s="24">
        <f>HLOOKUP(A52,'FE-Kennwerte'!$B$21:$G$27,4,FALSE)</f>
        <v>21</v>
      </c>
      <c r="D52" s="24">
        <f>HLOOKUP(A52,'FE-Kennwerte'!$B$21:$G$27,5,FALSE)</f>
        <v>3.186510027262766</v>
      </c>
      <c r="E52" s="21">
        <f t="shared" si="10"/>
      </c>
      <c r="F52" s="22" t="str">
        <f t="shared" si="11"/>
        <v>X</v>
      </c>
      <c r="G52" s="23">
        <f t="shared" si="12"/>
      </c>
      <c r="H52" s="22">
        <f t="shared" si="13"/>
      </c>
      <c r="I52" s="21">
        <f t="shared" si="14"/>
      </c>
      <c r="J52" s="16"/>
    </row>
    <row r="53" spans="1:10" ht="12.75">
      <c r="A53" s="17" t="s">
        <v>40</v>
      </c>
      <c r="B53" s="16">
        <f>SUM('FE'!G38:G45)</f>
        <v>16</v>
      </c>
      <c r="C53" s="24">
        <f>HLOOKUP(A53,'FE-Kennwerte'!$B$21:$G$27,4,FALSE)</f>
        <v>16.1</v>
      </c>
      <c r="D53" s="24">
        <f>HLOOKUP(A53,'FE-Kennwerte'!$B$21:$G$27,5,FALSE)</f>
        <v>0.5453768398418634</v>
      </c>
      <c r="E53" s="21">
        <f t="shared" si="10"/>
      </c>
      <c r="F53" s="22">
        <f t="shared" si="11"/>
      </c>
      <c r="G53" s="23" t="str">
        <f t="shared" si="12"/>
        <v>X</v>
      </c>
      <c r="H53" s="22">
        <f t="shared" si="13"/>
      </c>
      <c r="I53" s="21">
        <f t="shared" si="14"/>
      </c>
      <c r="J53" s="16"/>
    </row>
    <row r="54" spans="1:10" ht="12.75">
      <c r="A54" s="17" t="s">
        <v>55</v>
      </c>
      <c r="B54" s="17">
        <f>'FE'!G7+'FE'!G8+'FE'!G12+'FE'!G13+'FE'!G14+'FE'!G19+'FE'!G20+'FE'!G21+'FE'!G22+'FE'!G26+'FE'!G27</f>
        <v>22</v>
      </c>
      <c r="C54" s="24">
        <f>HLOOKUP(A54,'FE-Kennwerte'!$B$21:$G$27,4,FALSE)</f>
        <v>26.775</v>
      </c>
      <c r="D54" s="24">
        <f>HLOOKUP(A54,'FE-Kennwerte'!$B$21:$G$27,5,FALSE)</f>
        <v>4.172483119751996</v>
      </c>
      <c r="E54" s="21">
        <f t="shared" si="10"/>
      </c>
      <c r="F54" s="22" t="str">
        <f t="shared" si="11"/>
        <v>X</v>
      </c>
      <c r="G54" s="23">
        <f t="shared" si="12"/>
      </c>
      <c r="H54" s="22">
        <f t="shared" si="13"/>
      </c>
      <c r="I54" s="21">
        <f t="shared" si="14"/>
      </c>
      <c r="J54" s="16"/>
    </row>
    <row r="55" spans="1:10" ht="12.75">
      <c r="A55" s="17" t="s">
        <v>56</v>
      </c>
      <c r="B55" s="17">
        <f>'FE'!G9+'FE'!G10+'FE'!G11+'FE'!G15+'FE'!G16+'FE'!G18+'FE'!G24+'FE'!G25</f>
        <v>16</v>
      </c>
      <c r="C55" s="24">
        <f>HLOOKUP(A55,'FE-Kennwerte'!$B$21:$G$27,4,FALSE)</f>
        <v>18.15</v>
      </c>
      <c r="D55" s="24">
        <f>HLOOKUP(A55,'FE-Kennwerte'!$B$21:$G$27,5,FALSE)</f>
        <v>4.179007365882785</v>
      </c>
      <c r="E55" s="21">
        <f t="shared" si="10"/>
      </c>
      <c r="F55" s="22">
        <f t="shared" si="11"/>
      </c>
      <c r="G55" s="23" t="str">
        <f t="shared" si="12"/>
        <v>X</v>
      </c>
      <c r="H55" s="22">
        <f t="shared" si="13"/>
      </c>
      <c r="I55" s="21">
        <f t="shared" si="14"/>
      </c>
      <c r="J55" s="16"/>
    </row>
    <row r="56" spans="1:10" ht="12.75">
      <c r="A56" s="16"/>
      <c r="B56" s="16"/>
      <c r="C56" s="16"/>
      <c r="D56" s="26">
        <f>SUM(E56:I56)</f>
        <v>1</v>
      </c>
      <c r="E56" s="26">
        <v>0.02</v>
      </c>
      <c r="F56" s="26">
        <v>0.14</v>
      </c>
      <c r="G56" s="26">
        <v>0.68</v>
      </c>
      <c r="H56" s="26">
        <v>0.14</v>
      </c>
      <c r="I56" s="26">
        <v>0.02</v>
      </c>
      <c r="J56" s="16"/>
    </row>
    <row r="57" spans="1:10" ht="12.75" hidden="1">
      <c r="A57" s="17"/>
      <c r="B57" s="17"/>
      <c r="C57" s="17"/>
      <c r="D57" s="17"/>
      <c r="E57" s="25">
        <v>1</v>
      </c>
      <c r="F57" s="25">
        <v>2</v>
      </c>
      <c r="G57" s="25">
        <v>3</v>
      </c>
      <c r="H57" s="25">
        <v>4</v>
      </c>
      <c r="I57" s="25">
        <v>5</v>
      </c>
      <c r="J57" s="16"/>
    </row>
    <row r="58" spans="1:10" ht="12.75" hidden="1">
      <c r="A58" s="17" t="s">
        <v>0</v>
      </c>
      <c r="B58" s="17"/>
      <c r="C58" s="17"/>
      <c r="D58" s="17"/>
      <c r="E58" s="24">
        <f aca="true" t="shared" si="15" ref="E58:E63">F58-D50</f>
        <v>15.285119649408642</v>
      </c>
      <c r="F58" s="24">
        <f aca="true" t="shared" si="16" ref="F58:F63">G58-D50</f>
        <v>19.78005982470432</v>
      </c>
      <c r="G58" s="24">
        <f aca="true" t="shared" si="17" ref="G58:G63">C50</f>
        <v>24.275</v>
      </c>
      <c r="H58" s="24">
        <f aca="true" t="shared" si="18" ref="H58:H63">G58+D50</f>
        <v>28.769940175295677</v>
      </c>
      <c r="I58" s="24">
        <f aca="true" t="shared" si="19" ref="I58:I63">H58+D50</f>
        <v>33.264880350591355</v>
      </c>
      <c r="J58" s="16"/>
    </row>
    <row r="59" spans="1:10" ht="12.75" hidden="1">
      <c r="A59" s="17" t="s">
        <v>21</v>
      </c>
      <c r="B59" s="17"/>
      <c r="C59" s="17"/>
      <c r="D59" s="17"/>
      <c r="E59" s="24">
        <f t="shared" si="15"/>
        <v>14.635760149315075</v>
      </c>
      <c r="F59" s="24">
        <f t="shared" si="16"/>
        <v>18.942880074657538</v>
      </c>
      <c r="G59" s="24">
        <f t="shared" si="17"/>
        <v>23.25</v>
      </c>
      <c r="H59" s="24">
        <f t="shared" si="18"/>
        <v>27.557119925342462</v>
      </c>
      <c r="I59" s="24">
        <f t="shared" si="19"/>
        <v>31.864239850684925</v>
      </c>
      <c r="J59" s="16"/>
    </row>
    <row r="60" spans="1:10" ht="12.75" hidden="1">
      <c r="A60" s="17" t="s">
        <v>31</v>
      </c>
      <c r="B60" s="17"/>
      <c r="C60" s="17"/>
      <c r="D60" s="17"/>
      <c r="E60" s="24">
        <f t="shared" si="15"/>
        <v>14.626979945474467</v>
      </c>
      <c r="F60" s="24">
        <f t="shared" si="16"/>
        <v>17.813489972737234</v>
      </c>
      <c r="G60" s="24">
        <f t="shared" si="17"/>
        <v>21</v>
      </c>
      <c r="H60" s="24">
        <f t="shared" si="18"/>
        <v>24.186510027262766</v>
      </c>
      <c r="I60" s="24">
        <f t="shared" si="19"/>
        <v>27.373020054525533</v>
      </c>
      <c r="J60" s="16"/>
    </row>
    <row r="61" spans="1:10" ht="12.75" hidden="1">
      <c r="A61" s="17" t="s">
        <v>40</v>
      </c>
      <c r="B61" s="17"/>
      <c r="C61" s="17"/>
      <c r="D61" s="17"/>
      <c r="E61" s="24">
        <f t="shared" si="15"/>
        <v>15.009246320316276</v>
      </c>
      <c r="F61" s="24">
        <f t="shared" si="16"/>
        <v>15.554623160158139</v>
      </c>
      <c r="G61" s="24">
        <f t="shared" si="17"/>
        <v>16.1</v>
      </c>
      <c r="H61" s="24">
        <f t="shared" si="18"/>
        <v>16.645376839841866</v>
      </c>
      <c r="I61" s="24">
        <f t="shared" si="19"/>
        <v>17.19075367968373</v>
      </c>
      <c r="J61" s="16"/>
    </row>
    <row r="62" spans="1:10" ht="12.75" hidden="1">
      <c r="A62" s="17" t="s">
        <v>55</v>
      </c>
      <c r="B62" s="17"/>
      <c r="C62" s="17"/>
      <c r="D62" s="17"/>
      <c r="E62" s="24">
        <f t="shared" si="15"/>
        <v>18.43003376049601</v>
      </c>
      <c r="F62" s="24">
        <f t="shared" si="16"/>
        <v>22.602516880248004</v>
      </c>
      <c r="G62" s="24">
        <f t="shared" si="17"/>
        <v>26.775</v>
      </c>
      <c r="H62" s="24">
        <f t="shared" si="18"/>
        <v>30.947483119751993</v>
      </c>
      <c r="I62" s="24">
        <f t="shared" si="19"/>
        <v>35.11996623950399</v>
      </c>
      <c r="J62" s="16"/>
    </row>
    <row r="63" spans="1:10" ht="12.75" hidden="1">
      <c r="A63" s="17" t="s">
        <v>56</v>
      </c>
      <c r="B63" s="17"/>
      <c r="C63" s="17"/>
      <c r="D63" s="17"/>
      <c r="E63" s="24">
        <f t="shared" si="15"/>
        <v>9.791985268234427</v>
      </c>
      <c r="F63" s="24">
        <f t="shared" si="16"/>
        <v>13.970992634117213</v>
      </c>
      <c r="G63" s="24">
        <f t="shared" si="17"/>
        <v>18.15</v>
      </c>
      <c r="H63" s="24">
        <f t="shared" si="18"/>
        <v>22.329007365882784</v>
      </c>
      <c r="I63" s="24">
        <f t="shared" si="19"/>
        <v>26.50801473176557</v>
      </c>
      <c r="J63" s="16"/>
    </row>
    <row r="64" spans="1:10" ht="12.75">
      <c r="A64" s="17" t="s">
        <v>78</v>
      </c>
      <c r="B64" s="24">
        <f>CORREL(B31:B36,B50:B55)</f>
        <v>1.0000000000000002</v>
      </c>
      <c r="C64" s="16"/>
      <c r="D64" s="16"/>
      <c r="E64" s="16"/>
      <c r="F64" s="16"/>
      <c r="G64" s="16"/>
      <c r="H64" s="16"/>
      <c r="I64" s="16"/>
      <c r="J64" s="16"/>
    </row>
    <row r="65" spans="1:10" ht="12.75">
      <c r="A65" s="16"/>
      <c r="B65" s="16"/>
      <c r="C65" s="16"/>
      <c r="D65" s="16"/>
      <c r="E65" s="16"/>
      <c r="F65" s="16"/>
      <c r="G65" s="16"/>
      <c r="H65" s="16"/>
      <c r="I65" s="16"/>
      <c r="J65" s="16"/>
    </row>
    <row r="66" spans="1:10" ht="12.75">
      <c r="A66" s="16"/>
      <c r="B66" s="16"/>
      <c r="C66" s="16"/>
      <c r="D66" s="16"/>
      <c r="E66" s="16"/>
      <c r="F66" s="16"/>
      <c r="G66" s="16"/>
      <c r="H66" s="16"/>
      <c r="I66" s="16"/>
      <c r="J66" s="16"/>
    </row>
    <row r="67" spans="1:10" ht="12.75">
      <c r="A67" s="16"/>
      <c r="B67" s="16"/>
      <c r="C67" s="16"/>
      <c r="D67" s="16"/>
      <c r="E67" s="16"/>
      <c r="F67" s="16"/>
      <c r="G67" s="16"/>
      <c r="H67" s="16"/>
      <c r="I67" s="16"/>
      <c r="J67" s="16"/>
    </row>
    <row r="68" spans="1:10" ht="12.75">
      <c r="A68" s="16"/>
      <c r="B68" s="16"/>
      <c r="C68" s="16"/>
      <c r="D68" s="16"/>
      <c r="E68" s="16"/>
      <c r="F68" s="16"/>
      <c r="G68" s="16"/>
      <c r="H68" s="16"/>
      <c r="I68" s="16"/>
      <c r="J68" s="16"/>
    </row>
    <row r="69" spans="1:10" ht="12.75">
      <c r="A69" s="16"/>
      <c r="B69" s="16"/>
      <c r="C69" s="16"/>
      <c r="D69" s="16"/>
      <c r="E69" s="16"/>
      <c r="F69" s="16"/>
      <c r="G69" s="16"/>
      <c r="H69" s="16"/>
      <c r="I69" s="16"/>
      <c r="J69" s="16"/>
    </row>
    <row r="70" spans="1:10" ht="12.75">
      <c r="A70" s="16"/>
      <c r="B70" s="16"/>
      <c r="C70" s="16"/>
      <c r="D70" s="16"/>
      <c r="E70" s="16"/>
      <c r="F70" s="16"/>
      <c r="G70" s="16"/>
      <c r="H70" s="16"/>
      <c r="I70" s="16"/>
      <c r="J70" s="16"/>
    </row>
    <row r="71" spans="1:10" ht="12.75">
      <c r="A71" s="16"/>
      <c r="B71" s="16"/>
      <c r="C71" s="16"/>
      <c r="D71" s="16"/>
      <c r="E71" s="16"/>
      <c r="F71" s="16"/>
      <c r="G71" s="16"/>
      <c r="H71" s="16"/>
      <c r="I71" s="16"/>
      <c r="J71" s="16"/>
    </row>
    <row r="73" s="15" customFormat="1" ht="12.75"/>
    <row r="74" spans="1:9" ht="12.75">
      <c r="A74" t="s">
        <v>74</v>
      </c>
      <c r="B74" s="37"/>
      <c r="C74" s="37"/>
      <c r="D74" s="37"/>
      <c r="E74" s="37"/>
      <c r="F74" s="37"/>
      <c r="G74" s="37"/>
      <c r="H74" s="37"/>
      <c r="I74" s="37"/>
    </row>
    <row r="77" spans="1:9" ht="12.75">
      <c r="A77" t="s">
        <v>75</v>
      </c>
      <c r="B77" s="37"/>
      <c r="C77" s="37"/>
      <c r="D77" s="37"/>
      <c r="E77" s="37"/>
      <c r="F77" s="37"/>
      <c r="G77" s="37"/>
      <c r="H77" s="37"/>
      <c r="I77" s="37"/>
    </row>
  </sheetData>
  <sheetProtection/>
  <mergeCells count="3">
    <mergeCell ref="A2:A3"/>
    <mergeCell ref="A11:B11"/>
    <mergeCell ref="A12:B12"/>
  </mergeCells>
  <printOptions/>
  <pageMargins left="0.36" right="0.24" top="0.6" bottom="0.66" header="0.4921259845" footer="0.4921259845"/>
  <pageSetup horizontalDpi="600" verticalDpi="600" orientation="portrait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P70"/>
  <sheetViews>
    <sheetView zoomScalePageLayoutView="0" workbookViewId="0" topLeftCell="A13">
      <selection activeCell="A12" sqref="A12:B12"/>
    </sheetView>
  </sheetViews>
  <sheetFormatPr defaultColWidth="11.421875" defaultRowHeight="12.75"/>
  <cols>
    <col min="1" max="1" width="19.421875" style="0" bestFit="1" customWidth="1"/>
    <col min="2" max="2" width="25.8515625" style="0" bestFit="1" customWidth="1"/>
    <col min="3" max="5" width="3.00390625" style="0" customWidth="1"/>
    <col min="6" max="6" width="5.00390625" style="0" customWidth="1"/>
    <col min="7" max="42" width="3.00390625" style="0" customWidth="1"/>
  </cols>
  <sheetData>
    <row r="1" spans="3:42" ht="12.75"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</row>
    <row r="2" ht="12.75">
      <c r="A2" t="s">
        <v>0</v>
      </c>
    </row>
    <row r="3" spans="1:42" ht="12.75">
      <c r="A3" t="s">
        <v>1</v>
      </c>
      <c r="B3" t="s">
        <v>2</v>
      </c>
      <c r="C3">
        <f>FremdeinschätzungEingabe!C3</f>
        <v>3</v>
      </c>
      <c r="D3">
        <f>FremdeinschätzungEingabe!D3</f>
        <v>3</v>
      </c>
      <c r="E3">
        <f>FremdeinschätzungEingabe!E3</f>
        <v>3</v>
      </c>
      <c r="F3">
        <f>FremdeinschätzungEingabe!F3</f>
        <v>3</v>
      </c>
      <c r="G3">
        <f>FremdeinschätzungEingabe!G3</f>
        <v>2</v>
      </c>
      <c r="H3">
        <f>FremdeinschätzungEingabe!H3</f>
        <v>3</v>
      </c>
      <c r="I3">
        <f>FremdeinschätzungEingabe!I3</f>
        <v>2</v>
      </c>
      <c r="J3">
        <f>FremdeinschätzungEingabe!J3</f>
        <v>3</v>
      </c>
      <c r="K3">
        <f>FremdeinschätzungEingabe!K3</f>
        <v>4</v>
      </c>
      <c r="L3">
        <f>FremdeinschätzungEingabe!L3</f>
        <v>3</v>
      </c>
      <c r="M3">
        <f>FremdeinschätzungEingabe!M3</f>
        <v>3</v>
      </c>
      <c r="N3">
        <f>FremdeinschätzungEingabe!N3</f>
        <v>3</v>
      </c>
      <c r="O3">
        <f>FremdeinschätzungEingabe!O3</f>
        <v>2</v>
      </c>
      <c r="P3">
        <f>FremdeinschätzungEingabe!P3</f>
        <v>3</v>
      </c>
      <c r="Q3">
        <f>FremdeinschätzungEingabe!Q3</f>
        <v>4</v>
      </c>
      <c r="R3">
        <f>FremdeinschätzungEingabe!R3</f>
        <v>2</v>
      </c>
      <c r="S3">
        <f>FremdeinschätzungEingabe!S3</f>
        <v>3</v>
      </c>
      <c r="T3">
        <f>FremdeinschätzungEingabe!T3</f>
        <v>3</v>
      </c>
      <c r="U3">
        <f>FremdeinschätzungEingabe!U3</f>
        <v>4</v>
      </c>
      <c r="V3">
        <f>FremdeinschätzungEingabe!V3</f>
        <v>2</v>
      </c>
      <c r="W3">
        <f>FremdeinschätzungEingabe!W3</f>
        <v>2</v>
      </c>
      <c r="X3">
        <f>FremdeinschätzungEingabe!X3</f>
        <v>2</v>
      </c>
      <c r="Y3">
        <f>FremdeinschätzungEingabe!Y3</f>
        <v>2</v>
      </c>
      <c r="Z3">
        <f>FremdeinschätzungEingabe!Z3</f>
        <v>3</v>
      </c>
      <c r="AA3">
        <f>FremdeinschätzungEingabe!AA3</f>
        <v>2</v>
      </c>
      <c r="AB3">
        <f>FremdeinschätzungEingabe!AB3</f>
        <v>2</v>
      </c>
      <c r="AC3">
        <f>FremdeinschätzungEingabe!AC3</f>
        <v>2</v>
      </c>
      <c r="AD3">
        <f>FremdeinschätzungEingabe!AD3</f>
        <v>2</v>
      </c>
      <c r="AE3">
        <f>FremdeinschätzungEingabe!AE3</f>
        <v>4</v>
      </c>
      <c r="AF3">
        <f>FremdeinschätzungEingabe!AF3</f>
        <v>3</v>
      </c>
      <c r="AG3">
        <f>FremdeinschätzungEingabe!AG3</f>
        <v>2</v>
      </c>
      <c r="AH3">
        <f>FremdeinschätzungEingabe!AH3</f>
        <v>2</v>
      </c>
      <c r="AI3">
        <f>FremdeinschätzungEingabe!AI3</f>
        <v>2</v>
      </c>
      <c r="AJ3">
        <f>FremdeinschätzungEingabe!AJ3</f>
        <v>3</v>
      </c>
      <c r="AK3">
        <f>FremdeinschätzungEingabe!AK3</f>
        <v>3</v>
      </c>
      <c r="AL3">
        <f>FremdeinschätzungEingabe!AL3</f>
        <v>2</v>
      </c>
      <c r="AM3">
        <f>FremdeinschätzungEingabe!AM3</f>
        <v>2</v>
      </c>
      <c r="AN3">
        <f>FremdeinschätzungEingabe!AN3</f>
        <v>2</v>
      </c>
      <c r="AO3">
        <f>FremdeinschätzungEingabe!AO3</f>
        <v>3</v>
      </c>
      <c r="AP3">
        <f>FremdeinschätzungEingabe!AP3</f>
        <v>4</v>
      </c>
    </row>
    <row r="4" spans="1:42" ht="12.75">
      <c r="A4" t="s">
        <v>3</v>
      </c>
      <c r="B4" t="s">
        <v>4</v>
      </c>
      <c r="C4">
        <f>FremdeinschätzungEingabe!C4</f>
        <v>3</v>
      </c>
      <c r="D4">
        <f>FremdeinschätzungEingabe!D4</f>
        <v>2</v>
      </c>
      <c r="E4">
        <f>FremdeinschätzungEingabe!E4</f>
        <v>2</v>
      </c>
      <c r="F4">
        <f>FremdeinschätzungEingabe!F4</f>
        <v>3</v>
      </c>
      <c r="G4">
        <f>FremdeinschätzungEingabe!G4</f>
        <v>1</v>
      </c>
      <c r="H4">
        <f>FremdeinschätzungEingabe!H4</f>
        <v>3</v>
      </c>
      <c r="I4">
        <f>FremdeinschätzungEingabe!I4</f>
        <v>2</v>
      </c>
      <c r="J4">
        <f>FremdeinschätzungEingabe!J4</f>
        <v>3</v>
      </c>
      <c r="K4">
        <f>FremdeinschätzungEingabe!K4</f>
        <v>3</v>
      </c>
      <c r="L4">
        <f>FremdeinschätzungEingabe!L4</f>
        <v>3</v>
      </c>
      <c r="M4">
        <f>FremdeinschätzungEingabe!M4</f>
        <v>1</v>
      </c>
      <c r="N4">
        <f>FremdeinschätzungEingabe!N4</f>
        <v>3</v>
      </c>
      <c r="O4">
        <f>FremdeinschätzungEingabe!O4</f>
        <v>2</v>
      </c>
      <c r="P4">
        <f>FremdeinschätzungEingabe!P4</f>
        <v>2</v>
      </c>
      <c r="Q4">
        <f>FremdeinschätzungEingabe!Q4</f>
        <v>3</v>
      </c>
      <c r="R4">
        <f>FremdeinschätzungEingabe!R4</f>
        <v>2</v>
      </c>
      <c r="S4">
        <f>FremdeinschätzungEingabe!S4</f>
        <v>4</v>
      </c>
      <c r="T4">
        <f>FremdeinschätzungEingabe!T4</f>
        <v>3</v>
      </c>
      <c r="U4">
        <f>FremdeinschätzungEingabe!U4</f>
        <v>3</v>
      </c>
      <c r="V4">
        <f>FremdeinschätzungEingabe!V4</f>
        <v>2</v>
      </c>
      <c r="W4">
        <f>FremdeinschätzungEingabe!W4</f>
        <v>2</v>
      </c>
      <c r="X4">
        <f>FremdeinschätzungEingabe!X4</f>
        <v>3</v>
      </c>
      <c r="Y4">
        <f>FremdeinschätzungEingabe!Y4</f>
        <v>2</v>
      </c>
      <c r="Z4">
        <f>FremdeinschätzungEingabe!Z4</f>
        <v>3</v>
      </c>
      <c r="AA4">
        <f>FremdeinschätzungEingabe!AA4</f>
        <v>2</v>
      </c>
      <c r="AB4">
        <f>FremdeinschätzungEingabe!AB4</f>
        <v>2</v>
      </c>
      <c r="AC4">
        <f>FremdeinschätzungEingabe!AC4</f>
        <v>2</v>
      </c>
      <c r="AD4">
        <f>FremdeinschätzungEingabe!AD4</f>
        <v>2</v>
      </c>
      <c r="AE4">
        <f>FremdeinschätzungEingabe!AE4</f>
        <v>3</v>
      </c>
      <c r="AF4">
        <f>FremdeinschätzungEingabe!AF4</f>
        <v>3</v>
      </c>
      <c r="AG4">
        <f>FremdeinschätzungEingabe!AG4</f>
        <v>2</v>
      </c>
      <c r="AH4">
        <f>FremdeinschätzungEingabe!AH4</f>
        <v>2</v>
      </c>
      <c r="AI4">
        <f>FremdeinschätzungEingabe!AI4</f>
        <v>2</v>
      </c>
      <c r="AJ4">
        <f>FremdeinschätzungEingabe!AJ4</f>
        <v>3</v>
      </c>
      <c r="AK4">
        <f>FremdeinschätzungEingabe!AK4</f>
        <v>3</v>
      </c>
      <c r="AL4">
        <f>FremdeinschätzungEingabe!AL4</f>
        <v>2</v>
      </c>
      <c r="AM4">
        <f>FremdeinschätzungEingabe!AM4</f>
        <v>2</v>
      </c>
      <c r="AN4">
        <f>FremdeinschätzungEingabe!AN4</f>
        <v>2</v>
      </c>
      <c r="AO4">
        <f>FremdeinschätzungEingabe!AO4</f>
        <v>3</v>
      </c>
      <c r="AP4">
        <f>FremdeinschätzungEingabe!AP4</f>
        <v>3</v>
      </c>
    </row>
    <row r="5" spans="1:42" ht="12.75">
      <c r="A5" t="s">
        <v>5</v>
      </c>
      <c r="B5" t="s">
        <v>6</v>
      </c>
      <c r="C5">
        <f>FremdeinschätzungEingabe!C5</f>
        <v>3</v>
      </c>
      <c r="D5">
        <f>FremdeinschätzungEingabe!D5</f>
        <v>2</v>
      </c>
      <c r="E5">
        <f>FremdeinschätzungEingabe!E5</f>
        <v>3</v>
      </c>
      <c r="F5">
        <f>FremdeinschätzungEingabe!F5</f>
        <v>2</v>
      </c>
      <c r="G5">
        <f>FremdeinschätzungEingabe!G5</f>
        <v>1</v>
      </c>
      <c r="H5">
        <f>FremdeinschätzungEingabe!H5</f>
        <v>3</v>
      </c>
      <c r="I5">
        <f>FremdeinschätzungEingabe!I5</f>
        <v>2</v>
      </c>
      <c r="J5">
        <f>FremdeinschätzungEingabe!J5</f>
        <v>2</v>
      </c>
      <c r="K5">
        <f>FremdeinschätzungEingabe!K5</f>
        <v>4</v>
      </c>
      <c r="L5">
        <f>FremdeinschätzungEingabe!L5</f>
        <v>2</v>
      </c>
      <c r="M5">
        <f>FremdeinschätzungEingabe!M5</f>
        <v>1</v>
      </c>
      <c r="N5">
        <f>FremdeinschätzungEingabe!N5</f>
        <v>2</v>
      </c>
      <c r="O5">
        <f>FremdeinschätzungEingabe!O5</f>
        <v>2</v>
      </c>
      <c r="P5">
        <f>FremdeinschätzungEingabe!P5</f>
        <v>3</v>
      </c>
      <c r="Q5">
        <f>FremdeinschätzungEingabe!Q5</f>
        <v>3</v>
      </c>
      <c r="R5">
        <f>FremdeinschätzungEingabe!R5</f>
        <v>2</v>
      </c>
      <c r="S5">
        <f>FremdeinschätzungEingabe!S5</f>
        <v>4</v>
      </c>
      <c r="T5">
        <f>FremdeinschätzungEingabe!T5</f>
        <v>2</v>
      </c>
      <c r="U5">
        <f>FremdeinschätzungEingabe!U5</f>
        <v>3</v>
      </c>
      <c r="V5">
        <f>FremdeinschätzungEingabe!V5</f>
        <v>2</v>
      </c>
      <c r="W5">
        <f>FremdeinschätzungEingabe!W5</f>
        <v>2</v>
      </c>
      <c r="X5">
        <f>FremdeinschätzungEingabe!X5</f>
        <v>2</v>
      </c>
      <c r="Y5">
        <f>FremdeinschätzungEingabe!Y5</f>
        <v>3</v>
      </c>
      <c r="Z5">
        <f>FremdeinschätzungEingabe!Z5</f>
        <v>2</v>
      </c>
      <c r="AA5">
        <f>FremdeinschätzungEingabe!AA5</f>
        <v>2</v>
      </c>
      <c r="AB5">
        <f>FremdeinschätzungEingabe!AB5</f>
        <v>1</v>
      </c>
      <c r="AC5">
        <f>FremdeinschätzungEingabe!AC5</f>
        <v>2</v>
      </c>
      <c r="AD5">
        <f>FremdeinschätzungEingabe!AD5</f>
        <v>2</v>
      </c>
      <c r="AE5">
        <f>FremdeinschätzungEingabe!AE5</f>
        <v>3</v>
      </c>
      <c r="AF5">
        <f>FremdeinschätzungEingabe!AF5</f>
        <v>3</v>
      </c>
      <c r="AG5">
        <f>FremdeinschätzungEingabe!AG5</f>
        <v>2</v>
      </c>
      <c r="AH5">
        <f>FremdeinschätzungEingabe!AH5</f>
        <v>2</v>
      </c>
      <c r="AI5">
        <f>FremdeinschätzungEingabe!AI5</f>
        <v>2</v>
      </c>
      <c r="AJ5">
        <f>FremdeinschätzungEingabe!AJ5</f>
        <v>3</v>
      </c>
      <c r="AK5">
        <f>FremdeinschätzungEingabe!AK5</f>
        <v>3</v>
      </c>
      <c r="AL5">
        <f>FremdeinschätzungEingabe!AL5</f>
        <v>2</v>
      </c>
      <c r="AM5">
        <f>FremdeinschätzungEingabe!AM5</f>
        <v>1</v>
      </c>
      <c r="AN5">
        <f>FremdeinschätzungEingabe!AN5</f>
        <v>2</v>
      </c>
      <c r="AO5">
        <f>FremdeinschätzungEingabe!AO5</f>
        <v>2</v>
      </c>
      <c r="AP5">
        <f>FremdeinschätzungEingabe!AP5</f>
        <v>3</v>
      </c>
    </row>
    <row r="6" spans="1:42" ht="12.75">
      <c r="A6" t="s">
        <v>7</v>
      </c>
      <c r="B6" t="s">
        <v>8</v>
      </c>
      <c r="C6">
        <f>FremdeinschätzungEingabe!C6</f>
        <v>2</v>
      </c>
      <c r="D6">
        <f>FremdeinschätzungEingabe!D6</f>
        <v>1</v>
      </c>
      <c r="E6">
        <f>FremdeinschätzungEingabe!E6</f>
        <v>2</v>
      </c>
      <c r="F6">
        <f>FremdeinschätzungEingabe!F6</f>
        <v>2</v>
      </c>
      <c r="G6">
        <f>FremdeinschätzungEingabe!G6</f>
        <v>1</v>
      </c>
      <c r="H6">
        <f>FremdeinschätzungEingabe!H6</f>
        <v>3</v>
      </c>
      <c r="I6">
        <f>FremdeinschätzungEingabe!I6</f>
        <v>2</v>
      </c>
      <c r="J6">
        <f>FremdeinschätzungEingabe!J6</f>
        <v>3</v>
      </c>
      <c r="K6">
        <f>FremdeinschätzungEingabe!K6</f>
        <v>4</v>
      </c>
      <c r="L6">
        <f>FremdeinschätzungEingabe!L6</f>
        <v>3</v>
      </c>
      <c r="M6">
        <f>FremdeinschätzungEingabe!M6</f>
        <v>1</v>
      </c>
      <c r="N6">
        <f>FremdeinschätzungEingabe!N6</f>
        <v>2</v>
      </c>
      <c r="O6">
        <f>FremdeinschätzungEingabe!O6</f>
        <v>3</v>
      </c>
      <c r="P6">
        <f>FremdeinschätzungEingabe!P6</f>
        <v>2</v>
      </c>
      <c r="Q6">
        <f>FremdeinschätzungEingabe!Q6</f>
        <v>3</v>
      </c>
      <c r="R6">
        <f>FremdeinschätzungEingabe!R6</f>
        <v>2</v>
      </c>
      <c r="S6">
        <f>FremdeinschätzungEingabe!S6</f>
        <v>4</v>
      </c>
      <c r="T6">
        <f>FremdeinschätzungEingabe!T6</f>
        <v>2</v>
      </c>
      <c r="U6">
        <f>FremdeinschätzungEingabe!U6</f>
        <v>3</v>
      </c>
      <c r="V6">
        <f>FremdeinschätzungEingabe!V6</f>
        <v>2</v>
      </c>
      <c r="W6">
        <f>FremdeinschätzungEingabe!W6</f>
        <v>3</v>
      </c>
      <c r="X6">
        <f>FremdeinschätzungEingabe!X6</f>
        <v>2</v>
      </c>
      <c r="Y6">
        <f>FremdeinschätzungEingabe!Y6</f>
        <v>2</v>
      </c>
      <c r="Z6">
        <f>FremdeinschätzungEingabe!Z6</f>
        <v>3</v>
      </c>
      <c r="AA6">
        <f>FremdeinschätzungEingabe!AA6</f>
        <v>2</v>
      </c>
      <c r="AB6">
        <f>FremdeinschätzungEingabe!AB6</f>
        <v>1</v>
      </c>
      <c r="AC6">
        <f>FremdeinschätzungEingabe!AC6</f>
        <v>2</v>
      </c>
      <c r="AD6">
        <f>FremdeinschätzungEingabe!AD6</f>
        <v>1</v>
      </c>
      <c r="AE6">
        <f>FremdeinschätzungEingabe!AE6</f>
        <v>3</v>
      </c>
      <c r="AF6">
        <f>FremdeinschätzungEingabe!AF6</f>
        <v>3</v>
      </c>
      <c r="AG6">
        <f>FremdeinschätzungEingabe!AG6</f>
        <v>2</v>
      </c>
      <c r="AH6">
        <f>FremdeinschätzungEingabe!AH6</f>
        <v>2</v>
      </c>
      <c r="AI6">
        <f>FremdeinschätzungEingabe!AI6</f>
        <v>2</v>
      </c>
      <c r="AJ6">
        <f>FremdeinschätzungEingabe!AJ6</f>
        <v>3</v>
      </c>
      <c r="AK6">
        <f>FremdeinschätzungEingabe!AK6</f>
        <v>2</v>
      </c>
      <c r="AL6">
        <f>FremdeinschätzungEingabe!AL6</f>
        <v>1</v>
      </c>
      <c r="AM6">
        <f>FremdeinschätzungEingabe!AM6</f>
        <v>2</v>
      </c>
      <c r="AN6">
        <f>FremdeinschätzungEingabe!AN6</f>
        <v>2</v>
      </c>
      <c r="AO6">
        <f>FremdeinschätzungEingabe!AO6</f>
        <v>2</v>
      </c>
      <c r="AP6">
        <f>FremdeinschätzungEingabe!AP6</f>
        <v>3</v>
      </c>
    </row>
    <row r="7" spans="1:42" ht="12.75">
      <c r="A7" t="s">
        <v>9</v>
      </c>
      <c r="B7" t="s">
        <v>10</v>
      </c>
      <c r="C7">
        <f>FremdeinschätzungEingabe!C7</f>
        <v>2</v>
      </c>
      <c r="D7">
        <f>FremdeinschätzungEingabe!D7</f>
        <v>2</v>
      </c>
      <c r="E7">
        <f>FremdeinschätzungEingabe!E7</f>
        <v>2</v>
      </c>
      <c r="F7">
        <f>FremdeinschätzungEingabe!F7</f>
        <v>2</v>
      </c>
      <c r="G7">
        <f>FremdeinschätzungEingabe!G7</f>
        <v>2</v>
      </c>
      <c r="H7">
        <f>FremdeinschätzungEingabe!H7</f>
        <v>3</v>
      </c>
      <c r="I7">
        <f>FremdeinschätzungEingabe!I7</f>
        <v>2</v>
      </c>
      <c r="J7">
        <f>FremdeinschätzungEingabe!J7</f>
        <v>3</v>
      </c>
      <c r="K7">
        <f>FremdeinschätzungEingabe!K7</f>
        <v>4</v>
      </c>
      <c r="L7">
        <f>FremdeinschätzungEingabe!L7</f>
        <v>3</v>
      </c>
      <c r="M7">
        <f>FremdeinschätzungEingabe!M7</f>
        <v>2</v>
      </c>
      <c r="N7">
        <f>FremdeinschätzungEingabe!N7</f>
        <v>2</v>
      </c>
      <c r="O7">
        <f>FremdeinschätzungEingabe!O7</f>
        <v>2</v>
      </c>
      <c r="P7">
        <f>FremdeinschätzungEingabe!P7</f>
        <v>2</v>
      </c>
      <c r="Q7">
        <f>FremdeinschätzungEingabe!Q7</f>
        <v>3</v>
      </c>
      <c r="R7">
        <f>FremdeinschätzungEingabe!R7</f>
        <v>2</v>
      </c>
      <c r="S7">
        <f>FremdeinschätzungEingabe!S7</f>
        <v>3</v>
      </c>
      <c r="T7">
        <f>FremdeinschätzungEingabe!T7</f>
        <v>3</v>
      </c>
      <c r="U7">
        <f>FremdeinschätzungEingabe!U7</f>
        <v>2</v>
      </c>
      <c r="V7">
        <f>FremdeinschätzungEingabe!V7</f>
        <v>2</v>
      </c>
      <c r="W7">
        <f>FremdeinschätzungEingabe!W7</f>
        <v>2</v>
      </c>
      <c r="X7">
        <f>FremdeinschätzungEingabe!X7</f>
        <v>2</v>
      </c>
      <c r="Y7">
        <f>FremdeinschätzungEingabe!Y7</f>
        <v>3</v>
      </c>
      <c r="Z7">
        <f>FremdeinschätzungEingabe!Z7</f>
        <v>3</v>
      </c>
      <c r="AA7">
        <f>FremdeinschätzungEingabe!AA7</f>
        <v>2</v>
      </c>
      <c r="AB7">
        <f>FremdeinschätzungEingabe!AB7</f>
        <v>2</v>
      </c>
      <c r="AC7">
        <f>FremdeinschätzungEingabe!AC7</f>
        <v>2</v>
      </c>
      <c r="AD7">
        <f>FremdeinschätzungEingabe!AD7</f>
        <v>2</v>
      </c>
      <c r="AE7">
        <f>FremdeinschätzungEingabe!AE7</f>
        <v>3</v>
      </c>
      <c r="AF7">
        <f>FremdeinschätzungEingabe!AF7</f>
        <v>3</v>
      </c>
      <c r="AG7">
        <f>FremdeinschätzungEingabe!AG7</f>
        <v>2</v>
      </c>
      <c r="AH7">
        <f>FremdeinschätzungEingabe!AH7</f>
        <v>2</v>
      </c>
      <c r="AI7">
        <f>FremdeinschätzungEingabe!AI7</f>
        <v>2</v>
      </c>
      <c r="AJ7">
        <f>FremdeinschätzungEingabe!AJ7</f>
        <v>3</v>
      </c>
      <c r="AK7">
        <f>FremdeinschätzungEingabe!AK7</f>
        <v>3</v>
      </c>
      <c r="AL7">
        <f>FremdeinschätzungEingabe!AL7</f>
        <v>2</v>
      </c>
      <c r="AM7">
        <f>FremdeinschätzungEingabe!AM7</f>
        <v>2</v>
      </c>
      <c r="AN7">
        <f>FremdeinschätzungEingabe!AN7</f>
        <v>2</v>
      </c>
      <c r="AO7">
        <f>FremdeinschätzungEingabe!AO7</f>
        <v>3</v>
      </c>
      <c r="AP7">
        <f>FremdeinschätzungEingabe!AP7</f>
        <v>3</v>
      </c>
    </row>
    <row r="8" spans="1:42" ht="12.75">
      <c r="A8" t="s">
        <v>11</v>
      </c>
      <c r="B8" t="s">
        <v>12</v>
      </c>
      <c r="C8">
        <f>FremdeinschätzungEingabe!C8</f>
        <v>3</v>
      </c>
      <c r="D8">
        <f>FremdeinschätzungEingabe!D8</f>
        <v>2</v>
      </c>
      <c r="E8">
        <f>FremdeinschätzungEingabe!E8</f>
        <v>3</v>
      </c>
      <c r="F8">
        <f>FremdeinschätzungEingabe!F8</f>
        <v>3</v>
      </c>
      <c r="G8">
        <f>FremdeinschätzungEingabe!G8</f>
        <v>3</v>
      </c>
      <c r="H8">
        <f>FremdeinschätzungEingabe!H8</f>
        <v>3</v>
      </c>
      <c r="I8">
        <f>FremdeinschätzungEingabe!I8</f>
        <v>3</v>
      </c>
      <c r="J8">
        <f>FremdeinschätzungEingabe!J8</f>
        <v>3</v>
      </c>
      <c r="K8">
        <f>FremdeinschätzungEingabe!K8</f>
        <v>3</v>
      </c>
      <c r="L8">
        <f>FremdeinschätzungEingabe!L8</f>
        <v>3</v>
      </c>
      <c r="M8">
        <f>FremdeinschätzungEingabe!M8</f>
        <v>3</v>
      </c>
      <c r="N8">
        <f>FremdeinschätzungEingabe!N8</f>
        <v>3</v>
      </c>
      <c r="O8">
        <f>FremdeinschätzungEingabe!O8</f>
        <v>3</v>
      </c>
      <c r="P8">
        <f>FremdeinschätzungEingabe!P8</f>
        <v>3</v>
      </c>
      <c r="Q8">
        <f>FremdeinschätzungEingabe!Q8</f>
        <v>3</v>
      </c>
      <c r="R8">
        <f>FremdeinschätzungEingabe!R8</f>
        <v>3</v>
      </c>
      <c r="S8">
        <f>FremdeinschätzungEingabe!S8</f>
        <v>3</v>
      </c>
      <c r="T8">
        <f>FremdeinschätzungEingabe!T8</f>
        <v>3</v>
      </c>
      <c r="U8">
        <f>FremdeinschätzungEingabe!U8</f>
        <v>3</v>
      </c>
      <c r="V8">
        <f>FremdeinschätzungEingabe!V8</f>
        <v>2</v>
      </c>
      <c r="W8">
        <f>FremdeinschätzungEingabe!W8</f>
        <v>2</v>
      </c>
      <c r="X8">
        <f>FremdeinschätzungEingabe!X8</f>
        <v>3</v>
      </c>
      <c r="Y8">
        <f>FremdeinschätzungEingabe!Y8</f>
        <v>2</v>
      </c>
      <c r="Z8">
        <f>FremdeinschätzungEingabe!Z8</f>
        <v>2</v>
      </c>
      <c r="AA8">
        <f>FremdeinschätzungEingabe!AA8</f>
        <v>2</v>
      </c>
      <c r="AB8">
        <f>FremdeinschätzungEingabe!AB8</f>
        <v>3</v>
      </c>
      <c r="AC8">
        <f>FremdeinschätzungEingabe!AC8</f>
        <v>2</v>
      </c>
      <c r="AD8">
        <f>FremdeinschätzungEingabe!AD8</f>
        <v>3</v>
      </c>
      <c r="AE8">
        <f>FremdeinschätzungEingabe!AE8</f>
        <v>3</v>
      </c>
      <c r="AF8">
        <f>FremdeinschätzungEingabe!AF8</f>
        <v>2</v>
      </c>
      <c r="AG8">
        <f>FremdeinschätzungEingabe!AG8</f>
        <v>2</v>
      </c>
      <c r="AH8">
        <f>FremdeinschätzungEingabe!AH8</f>
        <v>2</v>
      </c>
      <c r="AI8">
        <f>FremdeinschätzungEingabe!AI8</f>
        <v>2</v>
      </c>
      <c r="AJ8">
        <f>FremdeinschätzungEingabe!AJ8</f>
        <v>3</v>
      </c>
      <c r="AK8">
        <f>FremdeinschätzungEingabe!AK8</f>
        <v>3</v>
      </c>
      <c r="AL8">
        <f>FremdeinschätzungEingabe!AL8</f>
        <v>3</v>
      </c>
      <c r="AM8">
        <f>FremdeinschätzungEingabe!AM8</f>
        <v>3</v>
      </c>
      <c r="AN8">
        <f>FremdeinschätzungEingabe!AN8</f>
        <v>2</v>
      </c>
      <c r="AO8">
        <f>FremdeinschätzungEingabe!AO8</f>
        <v>2</v>
      </c>
      <c r="AP8">
        <f>FremdeinschätzungEingabe!AP8</f>
        <v>3</v>
      </c>
    </row>
    <row r="9" spans="1:42" ht="12.75">
      <c r="A9" t="s">
        <v>13</v>
      </c>
      <c r="B9" t="s">
        <v>14</v>
      </c>
      <c r="C9">
        <f>FremdeinschätzungEingabe!C9</f>
        <v>3</v>
      </c>
      <c r="D9">
        <f>FremdeinschätzungEingabe!D9</f>
        <v>3</v>
      </c>
      <c r="E9">
        <f>FremdeinschätzungEingabe!E9</f>
        <v>3</v>
      </c>
      <c r="F9">
        <f>FremdeinschätzungEingabe!F9</f>
        <v>3</v>
      </c>
      <c r="G9">
        <f>FremdeinschätzungEingabe!G9</f>
        <v>3</v>
      </c>
      <c r="H9">
        <f>FremdeinschätzungEingabe!H9</f>
        <v>3</v>
      </c>
      <c r="I9">
        <f>FremdeinschätzungEingabe!I9</f>
        <v>3</v>
      </c>
      <c r="J9">
        <f>FremdeinschätzungEingabe!J9</f>
        <v>2</v>
      </c>
      <c r="K9">
        <f>FremdeinschätzungEingabe!K9</f>
        <v>3</v>
      </c>
      <c r="L9">
        <f>FremdeinschätzungEingabe!L9</f>
        <v>3</v>
      </c>
      <c r="M9">
        <f>FremdeinschätzungEingabe!M9</f>
        <v>3</v>
      </c>
      <c r="N9">
        <f>FremdeinschätzungEingabe!N9</f>
        <v>3</v>
      </c>
      <c r="O9">
        <f>FremdeinschätzungEingabe!O9</f>
        <v>3</v>
      </c>
      <c r="P9">
        <f>FremdeinschätzungEingabe!P9</f>
        <v>3</v>
      </c>
      <c r="Q9">
        <f>FremdeinschätzungEingabe!Q9</f>
        <v>3</v>
      </c>
      <c r="R9">
        <f>FremdeinschätzungEingabe!R9</f>
        <v>3</v>
      </c>
      <c r="S9">
        <f>FremdeinschätzungEingabe!S9</f>
        <v>3</v>
      </c>
      <c r="T9">
        <f>FremdeinschätzungEingabe!T9</f>
        <v>3</v>
      </c>
      <c r="U9">
        <f>FremdeinschätzungEingabe!U9</f>
        <v>3</v>
      </c>
      <c r="V9">
        <f>FremdeinschätzungEingabe!V9</f>
        <v>2</v>
      </c>
      <c r="W9">
        <f>FremdeinschätzungEingabe!W9</f>
        <v>2</v>
      </c>
      <c r="X9">
        <f>FremdeinschätzungEingabe!X9</f>
        <v>3</v>
      </c>
      <c r="Y9">
        <f>FremdeinschätzungEingabe!Y9</f>
        <v>2</v>
      </c>
      <c r="Z9">
        <f>FremdeinschätzungEingabe!Z9</f>
        <v>3</v>
      </c>
      <c r="AA9">
        <f>FremdeinschätzungEingabe!AA9</f>
        <v>2</v>
      </c>
      <c r="AB9">
        <f>FremdeinschätzungEingabe!AB9</f>
        <v>3</v>
      </c>
      <c r="AC9">
        <f>FremdeinschätzungEingabe!AC9</f>
        <v>2</v>
      </c>
      <c r="AD9">
        <f>FremdeinschätzungEingabe!AD9</f>
        <v>3</v>
      </c>
      <c r="AE9">
        <f>FremdeinschätzungEingabe!AE9</f>
        <v>3</v>
      </c>
      <c r="AF9">
        <f>FremdeinschätzungEingabe!AF9</f>
        <v>2</v>
      </c>
      <c r="AG9">
        <f>FremdeinschätzungEingabe!AG9</f>
        <v>2</v>
      </c>
      <c r="AH9">
        <f>FremdeinschätzungEingabe!AH9</f>
        <v>2</v>
      </c>
      <c r="AI9">
        <f>FremdeinschätzungEingabe!AI9</f>
        <v>2</v>
      </c>
      <c r="AJ9">
        <f>FremdeinschätzungEingabe!AJ9</f>
        <v>3</v>
      </c>
      <c r="AK9">
        <f>FremdeinschätzungEingabe!AK9</f>
        <v>2</v>
      </c>
      <c r="AL9">
        <f>FremdeinschätzungEingabe!AL9</f>
        <v>2</v>
      </c>
      <c r="AM9">
        <f>FremdeinschätzungEingabe!AM9</f>
        <v>3</v>
      </c>
      <c r="AN9">
        <f>FremdeinschätzungEingabe!AN9</f>
        <v>2</v>
      </c>
      <c r="AO9">
        <f>FremdeinschätzungEingabe!AO9</f>
        <v>3</v>
      </c>
      <c r="AP9">
        <f>FremdeinschätzungEingabe!AP9</f>
        <v>3</v>
      </c>
    </row>
    <row r="10" spans="1:42" ht="12.75">
      <c r="A10" t="s">
        <v>15</v>
      </c>
      <c r="B10" t="s">
        <v>16</v>
      </c>
      <c r="C10">
        <f>FremdeinschätzungEingabe!C10</f>
        <v>2</v>
      </c>
      <c r="D10">
        <f>FremdeinschätzungEingabe!D10</f>
        <v>2</v>
      </c>
      <c r="E10">
        <f>FremdeinschätzungEingabe!E10</f>
        <v>2</v>
      </c>
      <c r="F10">
        <f>FremdeinschätzungEingabe!F10</f>
        <v>3</v>
      </c>
      <c r="G10">
        <f>FremdeinschätzungEingabe!G10</f>
        <v>2</v>
      </c>
      <c r="H10">
        <f>FremdeinschätzungEingabe!H10</f>
        <v>2</v>
      </c>
      <c r="I10">
        <f>FremdeinschätzungEingabe!I10</f>
        <v>2</v>
      </c>
      <c r="J10">
        <f>FremdeinschätzungEingabe!J10</f>
        <v>2</v>
      </c>
      <c r="K10">
        <f>FremdeinschätzungEingabe!K10</f>
        <v>3</v>
      </c>
      <c r="L10">
        <f>FremdeinschätzungEingabe!L10</f>
        <v>2</v>
      </c>
      <c r="M10">
        <f>FremdeinschätzungEingabe!M10</f>
        <v>2</v>
      </c>
      <c r="N10">
        <f>FremdeinschätzungEingabe!N10</f>
        <v>2</v>
      </c>
      <c r="O10">
        <f>FremdeinschätzungEingabe!O10</f>
        <v>2</v>
      </c>
      <c r="P10">
        <f>FremdeinschätzungEingabe!P10</f>
        <v>2</v>
      </c>
      <c r="Q10">
        <f>FremdeinschätzungEingabe!Q10</f>
        <v>3</v>
      </c>
      <c r="R10">
        <f>FremdeinschätzungEingabe!R10</f>
        <v>1</v>
      </c>
      <c r="S10">
        <f>FremdeinschätzungEingabe!S10</f>
        <v>3</v>
      </c>
      <c r="T10">
        <f>FremdeinschätzungEingabe!T10</f>
        <v>2</v>
      </c>
      <c r="U10">
        <f>FremdeinschätzungEingabe!U10</f>
        <v>2</v>
      </c>
      <c r="V10">
        <f>FremdeinschätzungEingabe!V10</f>
        <v>2</v>
      </c>
      <c r="W10">
        <f>FremdeinschätzungEingabe!W10</f>
        <v>3</v>
      </c>
      <c r="X10">
        <f>FremdeinschätzungEingabe!X10</f>
        <v>2</v>
      </c>
      <c r="Y10">
        <f>FremdeinschätzungEingabe!Y10</f>
        <v>3</v>
      </c>
      <c r="Z10">
        <f>FremdeinschätzungEingabe!Z10</f>
        <v>3</v>
      </c>
      <c r="AA10">
        <f>FremdeinschätzungEingabe!AA10</f>
        <v>2</v>
      </c>
      <c r="AB10">
        <f>FremdeinschätzungEingabe!AB10</f>
        <v>2</v>
      </c>
      <c r="AC10">
        <f>FremdeinschätzungEingabe!AC10</f>
        <v>2</v>
      </c>
      <c r="AD10">
        <f>FremdeinschätzungEingabe!AD10</f>
        <v>2</v>
      </c>
      <c r="AE10">
        <f>FremdeinschätzungEingabe!AE10</f>
        <v>3</v>
      </c>
      <c r="AF10">
        <f>FremdeinschätzungEingabe!AF10</f>
        <v>4</v>
      </c>
      <c r="AG10">
        <f>FremdeinschätzungEingabe!AG10</f>
        <v>2</v>
      </c>
      <c r="AH10">
        <f>FremdeinschätzungEingabe!AH10</f>
        <v>2</v>
      </c>
      <c r="AI10">
        <f>FremdeinschätzungEingabe!AI10</f>
        <v>2</v>
      </c>
      <c r="AJ10">
        <f>FremdeinschätzungEingabe!AJ10</f>
        <v>3</v>
      </c>
      <c r="AK10">
        <f>FremdeinschätzungEingabe!AK10</f>
        <v>3</v>
      </c>
      <c r="AL10">
        <f>FremdeinschätzungEingabe!AL10</f>
        <v>2</v>
      </c>
      <c r="AM10">
        <f>FremdeinschätzungEingabe!AM10</f>
        <v>2</v>
      </c>
      <c r="AN10">
        <f>FremdeinschätzungEingabe!AN10</f>
        <v>2</v>
      </c>
      <c r="AO10">
        <f>FremdeinschätzungEingabe!AO10</f>
        <v>2</v>
      </c>
      <c r="AP10">
        <f>FremdeinschätzungEingabe!AP10</f>
        <v>3</v>
      </c>
    </row>
    <row r="11" spans="1:42" ht="12.75">
      <c r="A11" t="s">
        <v>17</v>
      </c>
      <c r="B11" t="s">
        <v>18</v>
      </c>
      <c r="C11">
        <f>FremdeinschätzungEingabe!C11</f>
        <v>2</v>
      </c>
      <c r="D11">
        <f>FremdeinschätzungEingabe!D11</f>
        <v>1</v>
      </c>
      <c r="E11">
        <f>FremdeinschätzungEingabe!E11</f>
        <v>2</v>
      </c>
      <c r="F11">
        <f>FremdeinschätzungEingabe!F11</f>
        <v>3</v>
      </c>
      <c r="G11">
        <f>FremdeinschätzungEingabe!G11</f>
        <v>1</v>
      </c>
      <c r="H11">
        <f>FremdeinschätzungEingabe!H11</f>
        <v>3</v>
      </c>
      <c r="I11">
        <f>FremdeinschätzungEingabe!I11</f>
        <v>2</v>
      </c>
      <c r="J11">
        <f>FremdeinschätzungEingabe!J11</f>
        <v>3</v>
      </c>
      <c r="K11">
        <f>FremdeinschätzungEingabe!K11</f>
        <v>4</v>
      </c>
      <c r="L11">
        <f>FremdeinschätzungEingabe!L11</f>
        <v>2</v>
      </c>
      <c r="M11">
        <f>FremdeinschätzungEingabe!M11</f>
        <v>1</v>
      </c>
      <c r="N11">
        <f>FremdeinschätzungEingabe!N11</f>
        <v>2</v>
      </c>
      <c r="O11">
        <f>FremdeinschätzungEingabe!O11</f>
        <v>2</v>
      </c>
      <c r="P11">
        <f>FremdeinschätzungEingabe!P11</f>
        <v>2</v>
      </c>
      <c r="Q11">
        <f>FremdeinschätzungEingabe!Q11</f>
        <v>3</v>
      </c>
      <c r="R11">
        <f>FremdeinschätzungEingabe!R11</f>
        <v>2</v>
      </c>
      <c r="S11">
        <f>FremdeinschätzungEingabe!S11</f>
        <v>4</v>
      </c>
      <c r="T11">
        <f>FremdeinschätzungEingabe!T11</f>
        <v>2</v>
      </c>
      <c r="U11">
        <f>FremdeinschätzungEingabe!U11</f>
        <v>3</v>
      </c>
      <c r="V11">
        <f>FremdeinschätzungEingabe!V11</f>
        <v>2</v>
      </c>
      <c r="W11">
        <f>FremdeinschätzungEingabe!W11</f>
        <v>2</v>
      </c>
      <c r="X11">
        <f>FremdeinschätzungEingabe!X11</f>
        <v>2</v>
      </c>
      <c r="Y11">
        <f>FremdeinschätzungEingabe!Y11</f>
        <v>3</v>
      </c>
      <c r="Z11">
        <f>FremdeinschätzungEingabe!Z11</f>
        <v>2</v>
      </c>
      <c r="AA11">
        <f>FremdeinschätzungEingabe!AA11</f>
        <v>2</v>
      </c>
      <c r="AB11">
        <f>FremdeinschätzungEingabe!AB11</f>
        <v>2</v>
      </c>
      <c r="AC11">
        <f>FremdeinschätzungEingabe!AC11</f>
        <v>2</v>
      </c>
      <c r="AD11">
        <f>FremdeinschätzungEingabe!AD11</f>
        <v>2</v>
      </c>
      <c r="AE11">
        <f>FremdeinschätzungEingabe!AE11</f>
        <v>3</v>
      </c>
      <c r="AF11">
        <f>FremdeinschätzungEingabe!AF11</f>
        <v>3</v>
      </c>
      <c r="AG11">
        <f>FremdeinschätzungEingabe!AG11</f>
        <v>2</v>
      </c>
      <c r="AH11">
        <f>FremdeinschätzungEingabe!AH11</f>
        <v>2</v>
      </c>
      <c r="AI11">
        <f>FremdeinschätzungEingabe!AI11</f>
        <v>2</v>
      </c>
      <c r="AJ11">
        <f>FremdeinschätzungEingabe!AJ11</f>
        <v>3</v>
      </c>
      <c r="AK11">
        <f>FremdeinschätzungEingabe!AK11</f>
        <v>3</v>
      </c>
      <c r="AL11">
        <f>FremdeinschätzungEingabe!AL11</f>
        <v>1</v>
      </c>
      <c r="AM11">
        <f>FremdeinschätzungEingabe!AM11</f>
        <v>1</v>
      </c>
      <c r="AN11">
        <f>FremdeinschätzungEingabe!AN11</f>
        <v>2</v>
      </c>
      <c r="AO11">
        <f>FremdeinschätzungEingabe!AO11</f>
        <v>3</v>
      </c>
      <c r="AP11">
        <f>FremdeinschätzungEingabe!AP11</f>
        <v>4</v>
      </c>
    </row>
    <row r="12" spans="1:42" ht="12.75">
      <c r="A12" t="s">
        <v>19</v>
      </c>
      <c r="B12" t="s">
        <v>20</v>
      </c>
      <c r="C12">
        <f>FremdeinschätzungEingabe!C12</f>
        <v>3</v>
      </c>
      <c r="D12">
        <f>FremdeinschätzungEingabe!D12</f>
        <v>2</v>
      </c>
      <c r="E12">
        <f>FremdeinschätzungEingabe!E12</f>
        <v>2</v>
      </c>
      <c r="F12">
        <f>FremdeinschätzungEingabe!F12</f>
        <v>2</v>
      </c>
      <c r="G12">
        <f>FremdeinschätzungEingabe!G12</f>
        <v>2</v>
      </c>
      <c r="H12">
        <f>FremdeinschätzungEingabe!H12</f>
        <v>2</v>
      </c>
      <c r="I12">
        <f>FremdeinschätzungEingabe!I12</f>
        <v>2</v>
      </c>
      <c r="J12">
        <f>FremdeinschätzungEingabe!J12</f>
        <v>2</v>
      </c>
      <c r="K12">
        <f>FremdeinschätzungEingabe!K12</f>
        <v>3</v>
      </c>
      <c r="L12">
        <f>FremdeinschätzungEingabe!L12</f>
        <v>3</v>
      </c>
      <c r="M12">
        <f>FremdeinschätzungEingabe!M12</f>
        <v>2</v>
      </c>
      <c r="N12">
        <f>FremdeinschätzungEingabe!N12</f>
        <v>2</v>
      </c>
      <c r="O12">
        <f>FremdeinschätzungEingabe!O12</f>
        <v>3</v>
      </c>
      <c r="P12">
        <f>FremdeinschätzungEingabe!P12</f>
        <v>2</v>
      </c>
      <c r="Q12">
        <f>FremdeinschätzungEingabe!Q12</f>
        <v>3</v>
      </c>
      <c r="R12">
        <f>FremdeinschätzungEingabe!R12</f>
        <v>2</v>
      </c>
      <c r="S12">
        <f>FremdeinschätzungEingabe!S12</f>
        <v>3</v>
      </c>
      <c r="T12">
        <f>FremdeinschätzungEingabe!T12</f>
        <v>2</v>
      </c>
      <c r="U12">
        <f>FremdeinschätzungEingabe!U12</f>
        <v>3</v>
      </c>
      <c r="V12">
        <f>FremdeinschätzungEingabe!V12</f>
        <v>2</v>
      </c>
      <c r="W12">
        <f>FremdeinschätzungEingabe!W12</f>
        <v>2</v>
      </c>
      <c r="X12">
        <f>FremdeinschätzungEingabe!X12</f>
        <v>2</v>
      </c>
      <c r="Y12">
        <f>FremdeinschätzungEingabe!Y12</f>
        <v>2</v>
      </c>
      <c r="Z12">
        <f>FremdeinschätzungEingabe!Z12</f>
        <v>3</v>
      </c>
      <c r="AA12">
        <f>FremdeinschätzungEingabe!AA12</f>
        <v>2</v>
      </c>
      <c r="AB12">
        <f>FremdeinschätzungEingabe!AB12</f>
        <v>1</v>
      </c>
      <c r="AC12">
        <f>FremdeinschätzungEingabe!AC12</f>
        <v>2</v>
      </c>
      <c r="AD12">
        <f>FremdeinschätzungEingabe!AD12</f>
        <v>2</v>
      </c>
      <c r="AE12">
        <f>FremdeinschätzungEingabe!AE12</f>
        <v>3</v>
      </c>
      <c r="AF12">
        <f>FremdeinschätzungEingabe!AF12</f>
        <v>2</v>
      </c>
      <c r="AG12">
        <f>FremdeinschätzungEingabe!AG12</f>
        <v>2</v>
      </c>
      <c r="AH12">
        <f>FremdeinschätzungEingabe!AH12</f>
        <v>2</v>
      </c>
      <c r="AI12">
        <f>FremdeinschätzungEingabe!AI12</f>
        <v>2</v>
      </c>
      <c r="AJ12">
        <f>FremdeinschätzungEingabe!AJ12</f>
        <v>2</v>
      </c>
      <c r="AK12">
        <f>FremdeinschätzungEingabe!AK12</f>
        <v>2</v>
      </c>
      <c r="AL12">
        <f>FremdeinschätzungEingabe!AL12</f>
        <v>2</v>
      </c>
      <c r="AM12">
        <f>FremdeinschätzungEingabe!AM12</f>
        <v>2</v>
      </c>
      <c r="AN12">
        <f>FremdeinschätzungEingabe!AN12</f>
        <v>2</v>
      </c>
      <c r="AO12">
        <f>FremdeinschätzungEingabe!AO12</f>
        <v>3</v>
      </c>
      <c r="AP12">
        <f>FremdeinschätzungEingabe!AP12</f>
        <v>3</v>
      </c>
    </row>
    <row r="13" spans="3:42" ht="12.75">
      <c r="C13">
        <f aca="true" t="shared" si="0" ref="C13:U13">SUM(C3:C12)</f>
        <v>26</v>
      </c>
      <c r="D13">
        <f t="shared" si="0"/>
        <v>20</v>
      </c>
      <c r="E13">
        <f t="shared" si="0"/>
        <v>24</v>
      </c>
      <c r="F13">
        <f t="shared" si="0"/>
        <v>26</v>
      </c>
      <c r="G13">
        <f t="shared" si="0"/>
        <v>18</v>
      </c>
      <c r="H13">
        <f t="shared" si="0"/>
        <v>28</v>
      </c>
      <c r="I13">
        <f t="shared" si="0"/>
        <v>22</v>
      </c>
      <c r="J13">
        <f t="shared" si="0"/>
        <v>26</v>
      </c>
      <c r="K13">
        <f t="shared" si="0"/>
        <v>35</v>
      </c>
      <c r="L13">
        <f t="shared" si="0"/>
        <v>27</v>
      </c>
      <c r="M13">
        <f t="shared" si="0"/>
        <v>19</v>
      </c>
      <c r="N13">
        <f t="shared" si="0"/>
        <v>24</v>
      </c>
      <c r="O13">
        <f t="shared" si="0"/>
        <v>24</v>
      </c>
      <c r="P13">
        <f t="shared" si="0"/>
        <v>24</v>
      </c>
      <c r="Q13">
        <f t="shared" si="0"/>
        <v>31</v>
      </c>
      <c r="R13">
        <f t="shared" si="0"/>
        <v>21</v>
      </c>
      <c r="S13">
        <f t="shared" si="0"/>
        <v>34</v>
      </c>
      <c r="T13">
        <f t="shared" si="0"/>
        <v>25</v>
      </c>
      <c r="U13">
        <f t="shared" si="0"/>
        <v>29</v>
      </c>
      <c r="V13">
        <f aca="true" t="shared" si="1" ref="V13:AP13">SUM(V3:V12)</f>
        <v>20</v>
      </c>
      <c r="W13">
        <f t="shared" si="1"/>
        <v>22</v>
      </c>
      <c r="X13">
        <f t="shared" si="1"/>
        <v>23</v>
      </c>
      <c r="Y13">
        <f t="shared" si="1"/>
        <v>24</v>
      </c>
      <c r="Z13">
        <f t="shared" si="1"/>
        <v>27</v>
      </c>
      <c r="AA13">
        <f t="shared" si="1"/>
        <v>20</v>
      </c>
      <c r="AB13">
        <f t="shared" si="1"/>
        <v>19</v>
      </c>
      <c r="AC13">
        <f t="shared" si="1"/>
        <v>20</v>
      </c>
      <c r="AD13">
        <f t="shared" si="1"/>
        <v>21</v>
      </c>
      <c r="AE13">
        <f t="shared" si="1"/>
        <v>31</v>
      </c>
      <c r="AF13">
        <f t="shared" si="1"/>
        <v>28</v>
      </c>
      <c r="AG13">
        <f t="shared" si="1"/>
        <v>20</v>
      </c>
      <c r="AH13">
        <f t="shared" si="1"/>
        <v>20</v>
      </c>
      <c r="AI13">
        <f t="shared" si="1"/>
        <v>20</v>
      </c>
      <c r="AJ13">
        <f t="shared" si="1"/>
        <v>29</v>
      </c>
      <c r="AK13">
        <f t="shared" si="1"/>
        <v>27</v>
      </c>
      <c r="AL13">
        <f t="shared" si="1"/>
        <v>19</v>
      </c>
      <c r="AM13">
        <f t="shared" si="1"/>
        <v>20</v>
      </c>
      <c r="AN13">
        <f t="shared" si="1"/>
        <v>20</v>
      </c>
      <c r="AO13">
        <f t="shared" si="1"/>
        <v>26</v>
      </c>
      <c r="AP13">
        <f t="shared" si="1"/>
        <v>32</v>
      </c>
    </row>
    <row r="14" ht="12.75">
      <c r="A14" t="s">
        <v>21</v>
      </c>
    </row>
    <row r="15" spans="1:42" ht="12.75">
      <c r="A15" t="s">
        <v>1</v>
      </c>
      <c r="B15" t="s">
        <v>22</v>
      </c>
      <c r="C15">
        <f>FremdeinschätzungEingabe!C14</f>
        <v>3</v>
      </c>
      <c r="D15">
        <f>FremdeinschätzungEingabe!D14</f>
        <v>2</v>
      </c>
      <c r="E15">
        <f>FremdeinschätzungEingabe!E14</f>
        <v>2</v>
      </c>
      <c r="F15">
        <f>FremdeinschätzungEingabe!F14</f>
        <v>3</v>
      </c>
      <c r="G15">
        <f>FremdeinschätzungEingabe!G14</f>
        <v>1</v>
      </c>
      <c r="H15">
        <f>FremdeinschätzungEingabe!H14</f>
        <v>2</v>
      </c>
      <c r="I15">
        <f>FremdeinschätzungEingabe!I14</f>
        <v>1</v>
      </c>
      <c r="J15">
        <f>FremdeinschätzungEingabe!J14</f>
        <v>3</v>
      </c>
      <c r="K15">
        <f>FremdeinschätzungEingabe!K14</f>
        <v>4</v>
      </c>
      <c r="L15">
        <f>FremdeinschätzungEingabe!L14</f>
        <v>2</v>
      </c>
      <c r="M15">
        <f>FremdeinschätzungEingabe!M14</f>
        <v>2</v>
      </c>
      <c r="N15">
        <f>FremdeinschätzungEingabe!N14</f>
        <v>2</v>
      </c>
      <c r="O15">
        <f>FremdeinschätzungEingabe!O14</f>
        <v>3</v>
      </c>
      <c r="P15">
        <f>FremdeinschätzungEingabe!P14</f>
        <v>2</v>
      </c>
      <c r="Q15">
        <f>FremdeinschätzungEingabe!Q14</f>
        <v>3</v>
      </c>
      <c r="R15">
        <f>FremdeinschätzungEingabe!R14</f>
        <v>1</v>
      </c>
      <c r="S15">
        <f>FremdeinschätzungEingabe!S14</f>
        <v>4</v>
      </c>
      <c r="T15">
        <f>FremdeinschätzungEingabe!T14</f>
        <v>3</v>
      </c>
      <c r="U15">
        <f>FremdeinschätzungEingabe!U14</f>
        <v>3</v>
      </c>
      <c r="V15">
        <f>FremdeinschätzungEingabe!V14</f>
        <v>2</v>
      </c>
      <c r="W15">
        <f>FremdeinschätzungEingabe!W14</f>
        <v>2</v>
      </c>
      <c r="X15">
        <f>FremdeinschätzungEingabe!X14</f>
        <v>2</v>
      </c>
      <c r="Y15">
        <f>FremdeinschätzungEingabe!Y14</f>
        <v>2</v>
      </c>
      <c r="Z15">
        <f>FremdeinschätzungEingabe!Z14</f>
        <v>2</v>
      </c>
      <c r="AA15">
        <f>FremdeinschätzungEingabe!AA14</f>
        <v>2</v>
      </c>
      <c r="AB15">
        <f>FremdeinschätzungEingabe!AB14</f>
        <v>1</v>
      </c>
      <c r="AC15">
        <f>FremdeinschätzungEingabe!AC14</f>
        <v>2</v>
      </c>
      <c r="AD15">
        <f>FremdeinschätzungEingabe!AD14</f>
        <v>1</v>
      </c>
      <c r="AE15">
        <f>FremdeinschätzungEingabe!AE14</f>
        <v>3</v>
      </c>
      <c r="AF15">
        <f>FremdeinschätzungEingabe!AF14</f>
        <v>3</v>
      </c>
      <c r="AG15">
        <f>FremdeinschätzungEingabe!AG14</f>
        <v>2</v>
      </c>
      <c r="AH15">
        <f>FremdeinschätzungEingabe!AH14</f>
        <v>2</v>
      </c>
      <c r="AI15">
        <f>FremdeinschätzungEingabe!AI14</f>
        <v>2</v>
      </c>
      <c r="AJ15">
        <f>FremdeinschätzungEingabe!AJ14</f>
        <v>3</v>
      </c>
      <c r="AK15">
        <f>FremdeinschätzungEingabe!AK14</f>
        <v>3</v>
      </c>
      <c r="AL15">
        <f>FremdeinschätzungEingabe!AL14</f>
        <v>1</v>
      </c>
      <c r="AM15">
        <f>FremdeinschätzungEingabe!AM14</f>
        <v>2</v>
      </c>
      <c r="AN15">
        <f>FremdeinschätzungEingabe!AN14</f>
        <v>2</v>
      </c>
      <c r="AO15">
        <f>FremdeinschätzungEingabe!AO14</f>
        <v>3</v>
      </c>
      <c r="AP15">
        <f>FremdeinschätzungEingabe!AP14</f>
        <v>2</v>
      </c>
    </row>
    <row r="16" spans="1:42" ht="12.75">
      <c r="A16" t="s">
        <v>3</v>
      </c>
      <c r="B16" t="s">
        <v>23</v>
      </c>
      <c r="C16">
        <f>FremdeinschätzungEingabe!C15</f>
        <v>3</v>
      </c>
      <c r="D16">
        <f>FremdeinschätzungEingabe!D15</f>
        <v>3</v>
      </c>
      <c r="E16">
        <f>FremdeinschätzungEingabe!E15</f>
        <v>2</v>
      </c>
      <c r="F16">
        <f>FremdeinschätzungEingabe!F15</f>
        <v>2</v>
      </c>
      <c r="G16">
        <f>FremdeinschätzungEingabe!G15</f>
        <v>2</v>
      </c>
      <c r="H16">
        <f>FremdeinschätzungEingabe!H15</f>
        <v>3</v>
      </c>
      <c r="I16">
        <f>FremdeinschätzungEingabe!I15</f>
        <v>2</v>
      </c>
      <c r="J16">
        <f>FremdeinschätzungEingabe!J15</f>
        <v>3</v>
      </c>
      <c r="K16">
        <f>FremdeinschätzungEingabe!K15</f>
        <v>3</v>
      </c>
      <c r="L16">
        <f>FremdeinschätzungEingabe!L15</f>
        <v>2</v>
      </c>
      <c r="M16">
        <f>FremdeinschätzungEingabe!M15</f>
        <v>2</v>
      </c>
      <c r="N16">
        <f>FremdeinschätzungEingabe!N15</f>
        <v>3</v>
      </c>
      <c r="O16">
        <f>FremdeinschätzungEingabe!O15</f>
        <v>2</v>
      </c>
      <c r="P16">
        <f>FremdeinschätzungEingabe!P15</f>
        <v>2</v>
      </c>
      <c r="Q16">
        <f>FremdeinschätzungEingabe!Q15</f>
        <v>3</v>
      </c>
      <c r="R16">
        <f>FremdeinschätzungEingabe!R15</f>
        <v>2</v>
      </c>
      <c r="S16">
        <f>FremdeinschätzungEingabe!S15</f>
        <v>3</v>
      </c>
      <c r="T16">
        <f>FremdeinschätzungEingabe!T15</f>
        <v>3</v>
      </c>
      <c r="U16">
        <f>FremdeinschätzungEingabe!U15</f>
        <v>3</v>
      </c>
      <c r="V16">
        <f>FremdeinschätzungEingabe!V15</f>
        <v>2</v>
      </c>
      <c r="W16">
        <f>FremdeinschätzungEingabe!W15</f>
        <v>2</v>
      </c>
      <c r="X16">
        <f>FremdeinschätzungEingabe!X15</f>
        <v>3</v>
      </c>
      <c r="Y16">
        <f>FremdeinschätzungEingabe!Y15</f>
        <v>2</v>
      </c>
      <c r="Z16">
        <f>FremdeinschätzungEingabe!Z15</f>
        <v>3</v>
      </c>
      <c r="AA16">
        <f>FremdeinschätzungEingabe!AA15</f>
        <v>2</v>
      </c>
      <c r="AB16">
        <f>FremdeinschätzungEingabe!AB15</f>
        <v>2</v>
      </c>
      <c r="AC16">
        <f>FremdeinschätzungEingabe!AC15</f>
        <v>2</v>
      </c>
      <c r="AD16">
        <f>FremdeinschätzungEingabe!AD15</f>
        <v>2</v>
      </c>
      <c r="AE16">
        <f>FremdeinschätzungEingabe!AE15</f>
        <v>3</v>
      </c>
      <c r="AF16">
        <f>FremdeinschätzungEingabe!AF15</f>
        <v>3</v>
      </c>
      <c r="AG16">
        <f>FremdeinschätzungEingabe!AG15</f>
        <v>2</v>
      </c>
      <c r="AH16">
        <f>FremdeinschätzungEingabe!AH15</f>
        <v>2</v>
      </c>
      <c r="AI16">
        <f>FremdeinschätzungEingabe!AI15</f>
        <v>2</v>
      </c>
      <c r="AJ16">
        <f>FremdeinschätzungEingabe!AJ15</f>
        <v>3</v>
      </c>
      <c r="AK16">
        <f>FremdeinschätzungEingabe!AK15</f>
        <v>3</v>
      </c>
      <c r="AL16">
        <f>FremdeinschätzungEingabe!AL15</f>
        <v>2</v>
      </c>
      <c r="AM16">
        <f>FremdeinschätzungEingabe!AM15</f>
        <v>1</v>
      </c>
      <c r="AN16">
        <f>FremdeinschätzungEingabe!AN15</f>
        <v>2</v>
      </c>
      <c r="AO16">
        <f>FremdeinschätzungEingabe!AO15</f>
        <v>3</v>
      </c>
      <c r="AP16">
        <f>FremdeinschätzungEingabe!AP15</f>
        <v>3</v>
      </c>
    </row>
    <row r="17" spans="1:42" ht="12.75">
      <c r="A17" t="s">
        <v>5</v>
      </c>
      <c r="B17" t="s">
        <v>24</v>
      </c>
      <c r="C17">
        <f>FremdeinschätzungEingabe!C16</f>
        <v>3</v>
      </c>
      <c r="D17">
        <f>FremdeinschätzungEingabe!D16</f>
        <v>3</v>
      </c>
      <c r="E17">
        <f>FremdeinschätzungEingabe!E16</f>
        <v>2</v>
      </c>
      <c r="F17">
        <f>FremdeinschätzungEingabe!F16</f>
        <v>2</v>
      </c>
      <c r="G17">
        <f>FremdeinschätzungEingabe!G16</f>
        <v>1</v>
      </c>
      <c r="H17">
        <f>FremdeinschätzungEingabe!H16</f>
        <v>3</v>
      </c>
      <c r="I17">
        <f>FremdeinschätzungEingabe!I16</f>
        <v>2</v>
      </c>
      <c r="J17">
        <f>FremdeinschätzungEingabe!J16</f>
        <v>3</v>
      </c>
      <c r="K17">
        <f>FremdeinschätzungEingabe!K16</f>
        <v>4</v>
      </c>
      <c r="L17">
        <f>FremdeinschätzungEingabe!L16</f>
        <v>2</v>
      </c>
      <c r="M17">
        <f>FremdeinschätzungEingabe!M16</f>
        <v>2</v>
      </c>
      <c r="N17">
        <f>FremdeinschätzungEingabe!N16</f>
        <v>3</v>
      </c>
      <c r="O17">
        <f>FremdeinschätzungEingabe!O16</f>
        <v>2</v>
      </c>
      <c r="P17">
        <f>FremdeinschätzungEingabe!P16</f>
        <v>2</v>
      </c>
      <c r="Q17">
        <f>FremdeinschätzungEingabe!Q16</f>
        <v>3</v>
      </c>
      <c r="R17">
        <f>FremdeinschätzungEingabe!R16</f>
        <v>2</v>
      </c>
      <c r="S17">
        <f>FremdeinschätzungEingabe!S16</f>
        <v>3</v>
      </c>
      <c r="T17">
        <f>FremdeinschätzungEingabe!T16</f>
        <v>3</v>
      </c>
      <c r="U17">
        <f>FremdeinschätzungEingabe!U16</f>
        <v>3</v>
      </c>
      <c r="V17">
        <f>FremdeinschätzungEingabe!V16</f>
        <v>2</v>
      </c>
      <c r="W17">
        <f>FremdeinschätzungEingabe!W16</f>
        <v>2</v>
      </c>
      <c r="X17">
        <f>FremdeinschätzungEingabe!X16</f>
        <v>2</v>
      </c>
      <c r="Y17">
        <f>FremdeinschätzungEingabe!Y16</f>
        <v>2</v>
      </c>
      <c r="Z17">
        <f>FremdeinschätzungEingabe!Z16</f>
        <v>3</v>
      </c>
      <c r="AA17">
        <f>FremdeinschätzungEingabe!AA16</f>
        <v>2</v>
      </c>
      <c r="AB17">
        <f>FremdeinschätzungEingabe!AB16</f>
        <v>1</v>
      </c>
      <c r="AC17">
        <f>FremdeinschätzungEingabe!AC16</f>
        <v>2</v>
      </c>
      <c r="AD17">
        <f>FremdeinschätzungEingabe!AD16</f>
        <v>2</v>
      </c>
      <c r="AE17">
        <f>FremdeinschätzungEingabe!AE16</f>
        <v>3</v>
      </c>
      <c r="AF17">
        <f>FremdeinschätzungEingabe!AF16</f>
        <v>3</v>
      </c>
      <c r="AG17">
        <f>FremdeinschätzungEingabe!AG16</f>
        <v>2</v>
      </c>
      <c r="AH17">
        <f>FremdeinschätzungEingabe!AH16</f>
        <v>2</v>
      </c>
      <c r="AI17">
        <f>FremdeinschätzungEingabe!AI16</f>
        <v>2</v>
      </c>
      <c r="AJ17">
        <f>FremdeinschätzungEingabe!AJ16</f>
        <v>3</v>
      </c>
      <c r="AK17">
        <f>FremdeinschätzungEingabe!AK16</f>
        <v>3</v>
      </c>
      <c r="AL17">
        <f>FremdeinschätzungEingabe!AL16</f>
        <v>2</v>
      </c>
      <c r="AM17">
        <f>FremdeinschätzungEingabe!AM16</f>
        <v>1</v>
      </c>
      <c r="AN17">
        <f>FremdeinschätzungEingabe!AN16</f>
        <v>2</v>
      </c>
      <c r="AO17">
        <f>FremdeinschätzungEingabe!AO16</f>
        <v>2</v>
      </c>
      <c r="AP17">
        <f>FremdeinschätzungEingabe!AP16</f>
        <v>3</v>
      </c>
    </row>
    <row r="18" spans="1:42" ht="12.75">
      <c r="A18" t="s">
        <v>7</v>
      </c>
      <c r="B18" t="s">
        <v>49</v>
      </c>
      <c r="C18">
        <f>FremdeinschätzungEingabe!C17</f>
        <v>2</v>
      </c>
      <c r="D18">
        <f>FremdeinschätzungEingabe!D17</f>
        <v>3</v>
      </c>
      <c r="E18">
        <f>FremdeinschätzungEingabe!E17</f>
        <v>2</v>
      </c>
      <c r="F18">
        <f>FremdeinschätzungEingabe!F17</f>
        <v>2</v>
      </c>
      <c r="G18">
        <f>FremdeinschätzungEingabe!G17</f>
        <v>2</v>
      </c>
      <c r="H18">
        <f>FremdeinschätzungEingabe!H17</f>
        <v>3</v>
      </c>
      <c r="I18">
        <f>FremdeinschätzungEingabe!I17</f>
        <v>2</v>
      </c>
      <c r="J18">
        <f>FremdeinschätzungEingabe!J17</f>
        <v>2</v>
      </c>
      <c r="K18">
        <f>FremdeinschätzungEingabe!K17</f>
        <v>3</v>
      </c>
      <c r="L18">
        <f>FremdeinschätzungEingabe!L17</f>
        <v>2</v>
      </c>
      <c r="M18">
        <f>FremdeinschätzungEingabe!M17</f>
        <v>1</v>
      </c>
      <c r="N18">
        <f>FremdeinschätzungEingabe!N17</f>
        <v>2</v>
      </c>
      <c r="O18">
        <f>FremdeinschätzungEingabe!O17</f>
        <v>3</v>
      </c>
      <c r="P18">
        <f>FremdeinschätzungEingabe!P17</f>
        <v>2</v>
      </c>
      <c r="Q18">
        <f>FremdeinschätzungEingabe!Q17</f>
        <v>2</v>
      </c>
      <c r="R18">
        <f>FremdeinschätzungEingabe!R17</f>
        <v>2</v>
      </c>
      <c r="S18">
        <f>FremdeinschätzungEingabe!S17</f>
        <v>3</v>
      </c>
      <c r="T18">
        <f>FremdeinschätzungEingabe!T17</f>
        <v>3</v>
      </c>
      <c r="U18">
        <f>FremdeinschätzungEingabe!U17</f>
        <v>2</v>
      </c>
      <c r="V18">
        <f>FremdeinschätzungEingabe!V17</f>
        <v>2</v>
      </c>
      <c r="W18">
        <f>FremdeinschätzungEingabe!W17</f>
        <v>2</v>
      </c>
      <c r="X18">
        <f>FremdeinschätzungEingabe!X17</f>
        <v>2</v>
      </c>
      <c r="Y18">
        <f>FremdeinschätzungEingabe!Y17</f>
        <v>2</v>
      </c>
      <c r="Z18">
        <f>FremdeinschätzungEingabe!Z17</f>
        <v>2</v>
      </c>
      <c r="AA18">
        <f>FremdeinschätzungEingabe!AA17</f>
        <v>2</v>
      </c>
      <c r="AB18">
        <f>FremdeinschätzungEingabe!AB17</f>
        <v>2</v>
      </c>
      <c r="AC18">
        <f>FremdeinschätzungEingabe!AC17</f>
        <v>2</v>
      </c>
      <c r="AD18">
        <f>FremdeinschätzungEingabe!AD17</f>
        <v>2</v>
      </c>
      <c r="AE18">
        <f>FremdeinschätzungEingabe!AE17</f>
        <v>3</v>
      </c>
      <c r="AF18">
        <f>FremdeinschätzungEingabe!AF17</f>
        <v>3</v>
      </c>
      <c r="AG18">
        <f>FremdeinschätzungEingabe!AG17</f>
        <v>2</v>
      </c>
      <c r="AH18">
        <f>FremdeinschätzungEingabe!AH17</f>
        <v>2</v>
      </c>
      <c r="AI18">
        <f>FremdeinschätzungEingabe!AI17</f>
        <v>2</v>
      </c>
      <c r="AJ18">
        <f>FremdeinschätzungEingabe!AJ17</f>
        <v>2</v>
      </c>
      <c r="AK18">
        <f>FremdeinschätzungEingabe!AK17</f>
        <v>2</v>
      </c>
      <c r="AL18">
        <f>FremdeinschätzungEingabe!AL17</f>
        <v>2</v>
      </c>
      <c r="AM18">
        <f>FremdeinschätzungEingabe!AM17</f>
        <v>2</v>
      </c>
      <c r="AN18">
        <f>FremdeinschätzungEingabe!AN17</f>
        <v>2</v>
      </c>
      <c r="AO18">
        <f>FremdeinschätzungEingabe!AO17</f>
        <v>2</v>
      </c>
      <c r="AP18">
        <f>FremdeinschätzungEingabe!AP17</f>
        <v>3</v>
      </c>
    </row>
    <row r="19" spans="1:42" ht="12.75">
      <c r="A19" t="s">
        <v>9</v>
      </c>
      <c r="B19" t="s">
        <v>25</v>
      </c>
      <c r="C19">
        <f>FremdeinschätzungEingabe!C18</f>
        <v>3</v>
      </c>
      <c r="D19">
        <f>FremdeinschätzungEingabe!D18</f>
        <v>2</v>
      </c>
      <c r="E19">
        <f>FremdeinschätzungEingabe!E18</f>
        <v>3</v>
      </c>
      <c r="F19">
        <f>FremdeinschätzungEingabe!F18</f>
        <v>2</v>
      </c>
      <c r="G19">
        <f>FremdeinschätzungEingabe!G18</f>
        <v>1</v>
      </c>
      <c r="H19">
        <f>FremdeinschätzungEingabe!H18</f>
        <v>2</v>
      </c>
      <c r="I19">
        <f>FremdeinschätzungEingabe!I18</f>
        <v>2</v>
      </c>
      <c r="J19">
        <f>FremdeinschätzungEingabe!J18</f>
        <v>3</v>
      </c>
      <c r="K19">
        <f>FremdeinschätzungEingabe!K18</f>
        <v>3</v>
      </c>
      <c r="L19">
        <f>FremdeinschätzungEingabe!L18</f>
        <v>2</v>
      </c>
      <c r="M19">
        <f>FremdeinschätzungEingabe!M18</f>
        <v>2</v>
      </c>
      <c r="N19">
        <f>FremdeinschätzungEingabe!N18</f>
        <v>2</v>
      </c>
      <c r="O19">
        <f>FremdeinschätzungEingabe!O18</f>
        <v>2</v>
      </c>
      <c r="P19">
        <f>FremdeinschätzungEingabe!P18</f>
        <v>3</v>
      </c>
      <c r="Q19">
        <f>FremdeinschätzungEingabe!Q18</f>
        <v>3</v>
      </c>
      <c r="R19">
        <f>FremdeinschätzungEingabe!R18</f>
        <v>1</v>
      </c>
      <c r="S19">
        <f>FremdeinschätzungEingabe!S18</f>
        <v>3</v>
      </c>
      <c r="T19">
        <f>FremdeinschätzungEingabe!T18</f>
        <v>3</v>
      </c>
      <c r="U19">
        <f>FremdeinschätzungEingabe!U18</f>
        <v>2</v>
      </c>
      <c r="V19">
        <f>FremdeinschätzungEingabe!V18</f>
        <v>2</v>
      </c>
      <c r="W19">
        <f>FremdeinschätzungEingabe!W18</f>
        <v>3</v>
      </c>
      <c r="X19">
        <f>FremdeinschätzungEingabe!X18</f>
        <v>2</v>
      </c>
      <c r="Y19">
        <f>FremdeinschätzungEingabe!Y18</f>
        <v>2</v>
      </c>
      <c r="Z19">
        <f>FremdeinschätzungEingabe!Z18</f>
        <v>3</v>
      </c>
      <c r="AA19">
        <f>FremdeinschätzungEingabe!AA18</f>
        <v>2</v>
      </c>
      <c r="AB19">
        <f>FremdeinschätzungEingabe!AB18</f>
        <v>2</v>
      </c>
      <c r="AC19">
        <f>FremdeinschätzungEingabe!AC18</f>
        <v>2</v>
      </c>
      <c r="AD19">
        <f>FremdeinschätzungEingabe!AD18</f>
        <v>2</v>
      </c>
      <c r="AE19">
        <f>FremdeinschätzungEingabe!AE18</f>
        <v>3</v>
      </c>
      <c r="AF19">
        <f>FremdeinschätzungEingabe!AF18</f>
        <v>3</v>
      </c>
      <c r="AG19">
        <f>FremdeinschätzungEingabe!AG18</f>
        <v>2</v>
      </c>
      <c r="AH19">
        <f>FremdeinschätzungEingabe!AH18</f>
        <v>2</v>
      </c>
      <c r="AI19">
        <f>FremdeinschätzungEingabe!AI18</f>
        <v>2</v>
      </c>
      <c r="AJ19">
        <f>FremdeinschätzungEingabe!AJ18</f>
        <v>3</v>
      </c>
      <c r="AK19">
        <f>FremdeinschätzungEingabe!AK18</f>
        <v>3</v>
      </c>
      <c r="AL19">
        <f>FremdeinschätzungEingabe!AL18</f>
        <v>1</v>
      </c>
      <c r="AM19">
        <f>FremdeinschätzungEingabe!AM18</f>
        <v>1</v>
      </c>
      <c r="AN19">
        <f>FremdeinschätzungEingabe!AN18</f>
        <v>2</v>
      </c>
      <c r="AO19">
        <f>FremdeinschätzungEingabe!AO18</f>
        <v>2</v>
      </c>
      <c r="AP19">
        <f>FremdeinschätzungEingabe!AP18</f>
        <v>3</v>
      </c>
    </row>
    <row r="20" spans="1:42" ht="12.75">
      <c r="A20" t="s">
        <v>11</v>
      </c>
      <c r="B20" t="s">
        <v>26</v>
      </c>
      <c r="C20">
        <f>FremdeinschätzungEingabe!C19</f>
        <v>2</v>
      </c>
      <c r="D20">
        <f>FremdeinschätzungEingabe!D19</f>
        <v>3</v>
      </c>
      <c r="E20">
        <f>FremdeinschätzungEingabe!E19</f>
        <v>3</v>
      </c>
      <c r="F20">
        <f>FremdeinschätzungEingabe!F19</f>
        <v>2</v>
      </c>
      <c r="G20">
        <f>FremdeinschätzungEingabe!G19</f>
        <v>1</v>
      </c>
      <c r="H20">
        <f>FremdeinschätzungEingabe!H19</f>
        <v>3</v>
      </c>
      <c r="I20">
        <f>FremdeinschätzungEingabe!I19</f>
        <v>3</v>
      </c>
      <c r="J20">
        <f>FremdeinschätzungEingabe!J19</f>
        <v>3</v>
      </c>
      <c r="K20">
        <f>FremdeinschätzungEingabe!K19</f>
        <v>3</v>
      </c>
      <c r="L20">
        <f>FremdeinschätzungEingabe!L19</f>
        <v>3</v>
      </c>
      <c r="M20">
        <f>FremdeinschätzungEingabe!M19</f>
        <v>3</v>
      </c>
      <c r="N20">
        <f>FremdeinschätzungEingabe!N19</f>
        <v>3</v>
      </c>
      <c r="O20">
        <f>FremdeinschätzungEingabe!O19</f>
        <v>3</v>
      </c>
      <c r="P20">
        <f>FremdeinschätzungEingabe!P19</f>
        <v>3</v>
      </c>
      <c r="Q20">
        <f>FremdeinschätzungEingabe!Q19</f>
        <v>3</v>
      </c>
      <c r="R20">
        <f>FremdeinschätzungEingabe!R19</f>
        <v>2</v>
      </c>
      <c r="S20">
        <f>FremdeinschätzungEingabe!S19</f>
        <v>4</v>
      </c>
      <c r="T20">
        <f>FremdeinschätzungEingabe!T19</f>
        <v>3</v>
      </c>
      <c r="U20">
        <f>FremdeinschätzungEingabe!U19</f>
        <v>4</v>
      </c>
      <c r="V20">
        <f>FremdeinschätzungEingabe!V19</f>
        <v>2</v>
      </c>
      <c r="W20">
        <f>FremdeinschätzungEingabe!W19</f>
        <v>3</v>
      </c>
      <c r="X20">
        <f>FremdeinschätzungEingabe!X19</f>
        <v>3</v>
      </c>
      <c r="Y20">
        <f>FremdeinschätzungEingabe!Y19</f>
        <v>2</v>
      </c>
      <c r="Z20">
        <f>FremdeinschätzungEingabe!Z19</f>
        <v>3</v>
      </c>
      <c r="AA20">
        <f>FremdeinschätzungEingabe!AA19</f>
        <v>2</v>
      </c>
      <c r="AB20">
        <f>FremdeinschätzungEingabe!AB19</f>
        <v>1</v>
      </c>
      <c r="AC20">
        <f>FremdeinschätzungEingabe!AC19</f>
        <v>2</v>
      </c>
      <c r="AD20">
        <f>FremdeinschätzungEingabe!AD19</f>
        <v>2</v>
      </c>
      <c r="AE20">
        <f>FremdeinschätzungEingabe!AE19</f>
        <v>4</v>
      </c>
      <c r="AF20">
        <f>FremdeinschätzungEingabe!AF19</f>
        <v>3</v>
      </c>
      <c r="AG20">
        <f>FremdeinschätzungEingabe!AG19</f>
        <v>2</v>
      </c>
      <c r="AH20">
        <f>FremdeinschätzungEingabe!AH19</f>
        <v>2</v>
      </c>
      <c r="AI20">
        <f>FremdeinschätzungEingabe!AI19</f>
        <v>2</v>
      </c>
      <c r="AJ20">
        <f>FremdeinschätzungEingabe!AJ19</f>
        <v>3</v>
      </c>
      <c r="AK20">
        <f>FremdeinschätzungEingabe!AK19</f>
        <v>3</v>
      </c>
      <c r="AL20">
        <f>FremdeinschätzungEingabe!AL19</f>
        <v>2</v>
      </c>
      <c r="AM20">
        <f>FremdeinschätzungEingabe!AM19</f>
        <v>2</v>
      </c>
      <c r="AN20">
        <f>FremdeinschätzungEingabe!AN19</f>
        <v>2</v>
      </c>
      <c r="AO20">
        <f>FremdeinschätzungEingabe!AO19</f>
        <v>2</v>
      </c>
      <c r="AP20">
        <f>FremdeinschätzungEingabe!AP19</f>
        <v>3</v>
      </c>
    </row>
    <row r="21" spans="1:42" ht="12.75">
      <c r="A21" t="s">
        <v>13</v>
      </c>
      <c r="B21" t="s">
        <v>27</v>
      </c>
      <c r="C21">
        <f>FremdeinschätzungEingabe!C20</f>
        <v>3</v>
      </c>
      <c r="D21">
        <f>FremdeinschätzungEingabe!D20</f>
        <v>2</v>
      </c>
      <c r="E21">
        <f>FremdeinschätzungEingabe!E20</f>
        <v>2</v>
      </c>
      <c r="F21">
        <f>FremdeinschätzungEingabe!F20</f>
        <v>2</v>
      </c>
      <c r="G21">
        <f>FremdeinschätzungEingabe!G20</f>
        <v>2</v>
      </c>
      <c r="H21">
        <f>FremdeinschätzungEingabe!H20</f>
        <v>3</v>
      </c>
      <c r="I21">
        <f>FremdeinschätzungEingabe!I20</f>
        <v>2</v>
      </c>
      <c r="J21">
        <f>FremdeinschätzungEingabe!J20</f>
        <v>3</v>
      </c>
      <c r="K21">
        <f>FremdeinschätzungEingabe!K20</f>
        <v>4</v>
      </c>
      <c r="L21">
        <f>FremdeinschätzungEingabe!L20</f>
        <v>2</v>
      </c>
      <c r="M21">
        <f>FremdeinschätzungEingabe!M20</f>
        <v>1</v>
      </c>
      <c r="N21">
        <f>FremdeinschätzungEingabe!N20</f>
        <v>2</v>
      </c>
      <c r="O21">
        <f>FremdeinschätzungEingabe!O20</f>
        <v>3</v>
      </c>
      <c r="P21">
        <f>FremdeinschätzungEingabe!P20</f>
        <v>2</v>
      </c>
      <c r="Q21">
        <f>FremdeinschätzungEingabe!Q20</f>
        <v>3</v>
      </c>
      <c r="R21">
        <f>FremdeinschätzungEingabe!R20</f>
        <v>2</v>
      </c>
      <c r="S21">
        <f>FremdeinschätzungEingabe!S20</f>
        <v>3</v>
      </c>
      <c r="T21">
        <f>FremdeinschätzungEingabe!T20</f>
        <v>2</v>
      </c>
      <c r="U21">
        <f>FremdeinschätzungEingabe!U20</f>
        <v>3</v>
      </c>
      <c r="V21">
        <f>FremdeinschätzungEingabe!V20</f>
        <v>2</v>
      </c>
      <c r="W21">
        <f>FremdeinschätzungEingabe!W20</f>
        <v>2</v>
      </c>
      <c r="X21">
        <f>FremdeinschätzungEingabe!X20</f>
        <v>2</v>
      </c>
      <c r="Y21">
        <f>FremdeinschätzungEingabe!Y20</f>
        <v>2</v>
      </c>
      <c r="Z21">
        <f>FremdeinschätzungEingabe!Z20</f>
        <v>2</v>
      </c>
      <c r="AA21">
        <f>FremdeinschätzungEingabe!AA20</f>
        <v>2</v>
      </c>
      <c r="AB21">
        <f>FremdeinschätzungEingabe!AB20</f>
        <v>2</v>
      </c>
      <c r="AC21">
        <f>FremdeinschätzungEingabe!AC20</f>
        <v>2</v>
      </c>
      <c r="AD21">
        <f>FremdeinschätzungEingabe!AD20</f>
        <v>2</v>
      </c>
      <c r="AE21">
        <f>FremdeinschätzungEingabe!AE20</f>
        <v>3</v>
      </c>
      <c r="AF21">
        <f>FremdeinschätzungEingabe!AF20</f>
        <v>3</v>
      </c>
      <c r="AG21">
        <f>FremdeinschätzungEingabe!AG20</f>
        <v>2</v>
      </c>
      <c r="AH21">
        <f>FremdeinschätzungEingabe!AH20</f>
        <v>2</v>
      </c>
      <c r="AI21">
        <f>FremdeinschätzungEingabe!AI20</f>
        <v>2</v>
      </c>
      <c r="AJ21">
        <f>FremdeinschätzungEingabe!AJ20</f>
        <v>2</v>
      </c>
      <c r="AK21">
        <f>FremdeinschätzungEingabe!AK20</f>
        <v>3</v>
      </c>
      <c r="AL21">
        <f>FremdeinschätzungEingabe!AL20</f>
        <v>2</v>
      </c>
      <c r="AM21">
        <f>FremdeinschätzungEingabe!AM20</f>
        <v>2</v>
      </c>
      <c r="AN21">
        <f>FremdeinschätzungEingabe!AN20</f>
        <v>2</v>
      </c>
      <c r="AO21">
        <f>FremdeinschätzungEingabe!AO20</f>
        <v>2</v>
      </c>
      <c r="AP21">
        <f>FremdeinschätzungEingabe!AP20</f>
        <v>3</v>
      </c>
    </row>
    <row r="22" spans="1:42" ht="12.75">
      <c r="A22" t="s">
        <v>15</v>
      </c>
      <c r="B22" t="s">
        <v>28</v>
      </c>
      <c r="C22">
        <f>FremdeinschätzungEingabe!C21</f>
        <v>2</v>
      </c>
      <c r="D22">
        <f>FremdeinschätzungEingabe!D21</f>
        <v>2</v>
      </c>
      <c r="E22">
        <f>FremdeinschätzungEingabe!E21</f>
        <v>2</v>
      </c>
      <c r="F22">
        <f>FremdeinschätzungEingabe!F21</f>
        <v>2</v>
      </c>
      <c r="G22">
        <f>FremdeinschätzungEingabe!G21</f>
        <v>2</v>
      </c>
      <c r="H22">
        <f>FremdeinschätzungEingabe!H21</f>
        <v>2</v>
      </c>
      <c r="I22">
        <f>FremdeinschätzungEingabe!I21</f>
        <v>2</v>
      </c>
      <c r="J22">
        <f>FremdeinschätzungEingabe!J21</f>
        <v>2</v>
      </c>
      <c r="K22">
        <f>FremdeinschätzungEingabe!K21</f>
        <v>3</v>
      </c>
      <c r="L22">
        <f>FremdeinschätzungEingabe!L21</f>
        <v>2</v>
      </c>
      <c r="M22">
        <f>FremdeinschätzungEingabe!M21</f>
        <v>1</v>
      </c>
      <c r="N22">
        <f>FremdeinschätzungEingabe!N21</f>
        <v>2</v>
      </c>
      <c r="O22">
        <f>FremdeinschätzungEingabe!O21</f>
        <v>2</v>
      </c>
      <c r="P22">
        <f>FremdeinschätzungEingabe!P21</f>
        <v>2</v>
      </c>
      <c r="Q22">
        <f>FremdeinschätzungEingabe!Q21</f>
        <v>3</v>
      </c>
      <c r="R22">
        <f>FremdeinschätzungEingabe!R21</f>
        <v>2</v>
      </c>
      <c r="S22">
        <f>FremdeinschätzungEingabe!S21</f>
        <v>3</v>
      </c>
      <c r="T22">
        <f>FremdeinschätzungEingabe!T21</f>
        <v>2</v>
      </c>
      <c r="U22">
        <f>FremdeinschätzungEingabe!U21</f>
        <v>2</v>
      </c>
      <c r="V22">
        <f>FremdeinschätzungEingabe!V21</f>
        <v>2</v>
      </c>
      <c r="W22">
        <f>FremdeinschätzungEingabe!W21</f>
        <v>2</v>
      </c>
      <c r="X22">
        <f>FremdeinschätzungEingabe!X21</f>
        <v>2</v>
      </c>
      <c r="Y22">
        <f>FremdeinschätzungEingabe!Y21</f>
        <v>2</v>
      </c>
      <c r="Z22">
        <f>FremdeinschätzungEingabe!Z21</f>
        <v>2</v>
      </c>
      <c r="AA22">
        <f>FremdeinschätzungEingabe!AA21</f>
        <v>2</v>
      </c>
      <c r="AB22">
        <f>FremdeinschätzungEingabe!AB21</f>
        <v>2</v>
      </c>
      <c r="AC22">
        <f>FremdeinschätzungEingabe!AC21</f>
        <v>2</v>
      </c>
      <c r="AD22">
        <f>FremdeinschätzungEingabe!AD21</f>
        <v>2</v>
      </c>
      <c r="AE22">
        <f>FremdeinschätzungEingabe!AE21</f>
        <v>3</v>
      </c>
      <c r="AF22">
        <f>FremdeinschätzungEingabe!AF21</f>
        <v>2</v>
      </c>
      <c r="AG22">
        <f>FremdeinschätzungEingabe!AG21</f>
        <v>2</v>
      </c>
      <c r="AH22">
        <f>FremdeinschätzungEingabe!AH21</f>
        <v>2</v>
      </c>
      <c r="AI22">
        <f>FremdeinschätzungEingabe!AI21</f>
        <v>2</v>
      </c>
      <c r="AJ22">
        <f>FremdeinschätzungEingabe!AJ21</f>
        <v>3</v>
      </c>
      <c r="AK22">
        <f>FremdeinschätzungEingabe!AK21</f>
        <v>2</v>
      </c>
      <c r="AL22">
        <f>FremdeinschätzungEingabe!AL21</f>
        <v>2</v>
      </c>
      <c r="AM22">
        <f>FremdeinschätzungEingabe!AM21</f>
        <v>2</v>
      </c>
      <c r="AN22">
        <f>FremdeinschätzungEingabe!AN21</f>
        <v>2</v>
      </c>
      <c r="AO22">
        <f>FremdeinschätzungEingabe!AO21</f>
        <v>2</v>
      </c>
      <c r="AP22">
        <f>FremdeinschätzungEingabe!AP21</f>
        <v>2</v>
      </c>
    </row>
    <row r="23" spans="1:42" ht="12.75">
      <c r="A23" t="s">
        <v>17</v>
      </c>
      <c r="B23" t="s">
        <v>29</v>
      </c>
      <c r="C23">
        <f>FremdeinschätzungEingabe!C22</f>
        <v>2</v>
      </c>
      <c r="D23">
        <f>FremdeinschätzungEingabe!D22</f>
        <v>2</v>
      </c>
      <c r="E23">
        <f>FremdeinschätzungEingabe!E22</f>
        <v>2</v>
      </c>
      <c r="F23">
        <f>FremdeinschätzungEingabe!F22</f>
        <v>1</v>
      </c>
      <c r="G23">
        <f>FremdeinschätzungEingabe!G22</f>
        <v>2</v>
      </c>
      <c r="H23">
        <f>FremdeinschätzungEingabe!H22</f>
        <v>2</v>
      </c>
      <c r="I23">
        <f>FremdeinschätzungEingabe!I22</f>
        <v>2</v>
      </c>
      <c r="J23">
        <f>FremdeinschätzungEingabe!J22</f>
        <v>3</v>
      </c>
      <c r="K23">
        <f>FremdeinschätzungEingabe!K22</f>
        <v>3</v>
      </c>
      <c r="L23">
        <f>FremdeinschätzungEingabe!L22</f>
        <v>2</v>
      </c>
      <c r="M23">
        <f>FremdeinschätzungEingabe!M22</f>
        <v>2</v>
      </c>
      <c r="N23">
        <f>FremdeinschätzungEingabe!N22</f>
        <v>2</v>
      </c>
      <c r="O23">
        <f>FremdeinschätzungEingabe!O22</f>
        <v>3</v>
      </c>
      <c r="P23">
        <f>FremdeinschätzungEingabe!P22</f>
        <v>2</v>
      </c>
      <c r="Q23">
        <f>FremdeinschätzungEingabe!Q22</f>
        <v>3</v>
      </c>
      <c r="R23">
        <f>FremdeinschätzungEingabe!R22</f>
        <v>3</v>
      </c>
      <c r="S23">
        <f>FremdeinschätzungEingabe!S22</f>
        <v>3</v>
      </c>
      <c r="T23">
        <f>FremdeinschätzungEingabe!T22</f>
        <v>3</v>
      </c>
      <c r="U23">
        <f>FremdeinschätzungEingabe!U22</f>
        <v>3</v>
      </c>
      <c r="V23">
        <f>FremdeinschätzungEingabe!V22</f>
        <v>2</v>
      </c>
      <c r="W23">
        <f>FremdeinschätzungEingabe!W22</f>
        <v>2</v>
      </c>
      <c r="X23">
        <f>FremdeinschätzungEingabe!X22</f>
        <v>3</v>
      </c>
      <c r="Y23">
        <f>FremdeinschätzungEingabe!Y22</f>
        <v>2</v>
      </c>
      <c r="Z23">
        <f>FremdeinschätzungEingabe!Z22</f>
        <v>3</v>
      </c>
      <c r="AA23">
        <f>FremdeinschätzungEingabe!AA22</f>
        <v>2</v>
      </c>
      <c r="AB23">
        <f>FremdeinschätzungEingabe!AB22</f>
        <v>2</v>
      </c>
      <c r="AC23">
        <f>FremdeinschätzungEingabe!AC22</f>
        <v>3</v>
      </c>
      <c r="AD23">
        <f>FremdeinschätzungEingabe!AD22</f>
        <v>3</v>
      </c>
      <c r="AE23">
        <f>FremdeinschätzungEingabe!AE22</f>
        <v>3</v>
      </c>
      <c r="AF23">
        <f>FremdeinschätzungEingabe!AF22</f>
        <v>2</v>
      </c>
      <c r="AG23">
        <f>FremdeinschätzungEingabe!AG22</f>
        <v>2</v>
      </c>
      <c r="AH23">
        <f>FremdeinschätzungEingabe!AH22</f>
        <v>2</v>
      </c>
      <c r="AI23">
        <f>FremdeinschätzungEingabe!AI22</f>
        <v>2</v>
      </c>
      <c r="AJ23">
        <f>FremdeinschätzungEingabe!AJ22</f>
        <v>3</v>
      </c>
      <c r="AK23">
        <f>FremdeinschätzungEingabe!AK22</f>
        <v>3</v>
      </c>
      <c r="AL23">
        <f>FremdeinschätzungEingabe!AL22</f>
        <v>2</v>
      </c>
      <c r="AM23">
        <f>FremdeinschätzungEingabe!AM22</f>
        <v>2</v>
      </c>
      <c r="AN23">
        <f>FremdeinschätzungEingabe!AN22</f>
        <v>3</v>
      </c>
      <c r="AO23">
        <f>FremdeinschätzungEingabe!AO22</f>
        <v>3</v>
      </c>
      <c r="AP23">
        <f>FremdeinschätzungEingabe!AP22</f>
        <v>3</v>
      </c>
    </row>
    <row r="24" spans="1:42" ht="12.75">
      <c r="A24" t="s">
        <v>19</v>
      </c>
      <c r="B24" t="s">
        <v>30</v>
      </c>
      <c r="C24">
        <f>FremdeinschätzungEingabe!C23</f>
        <v>2</v>
      </c>
      <c r="D24">
        <f>FremdeinschätzungEingabe!D23</f>
        <v>2</v>
      </c>
      <c r="E24">
        <f>FremdeinschätzungEingabe!E23</f>
        <v>3</v>
      </c>
      <c r="F24">
        <f>FremdeinschätzungEingabe!F23</f>
        <v>2</v>
      </c>
      <c r="G24">
        <f>FremdeinschätzungEingabe!G23</f>
        <v>2</v>
      </c>
      <c r="H24">
        <f>FremdeinschätzungEingabe!H23</f>
        <v>2</v>
      </c>
      <c r="I24">
        <f>FremdeinschätzungEingabe!I23</f>
        <v>2</v>
      </c>
      <c r="J24">
        <f>FremdeinschätzungEingabe!J23</f>
        <v>2</v>
      </c>
      <c r="K24">
        <f>FremdeinschätzungEingabe!K23</f>
        <v>3</v>
      </c>
      <c r="L24">
        <f>FremdeinschätzungEingabe!L23</f>
        <v>2</v>
      </c>
      <c r="M24">
        <f>FremdeinschätzungEingabe!M23</f>
        <v>2</v>
      </c>
      <c r="N24">
        <f>FremdeinschätzungEingabe!N23</f>
        <v>2</v>
      </c>
      <c r="O24">
        <f>FremdeinschätzungEingabe!O23</f>
        <v>2</v>
      </c>
      <c r="P24">
        <f>FremdeinschätzungEingabe!P23</f>
        <v>3</v>
      </c>
      <c r="Q24">
        <f>FremdeinschätzungEingabe!Q23</f>
        <v>2</v>
      </c>
      <c r="R24">
        <f>FremdeinschätzungEingabe!R23</f>
        <v>2</v>
      </c>
      <c r="S24">
        <f>FremdeinschätzungEingabe!S23</f>
        <v>3</v>
      </c>
      <c r="T24">
        <f>FremdeinschätzungEingabe!T23</f>
        <v>3</v>
      </c>
      <c r="U24">
        <f>FremdeinschätzungEingabe!U23</f>
        <v>3</v>
      </c>
      <c r="V24">
        <f>FremdeinschätzungEingabe!V23</f>
        <v>2</v>
      </c>
      <c r="W24">
        <f>FremdeinschätzungEingabe!W23</f>
        <v>3</v>
      </c>
      <c r="X24">
        <f>FremdeinschätzungEingabe!X23</f>
        <v>2</v>
      </c>
      <c r="Y24">
        <f>FremdeinschätzungEingabe!Y23</f>
        <v>2</v>
      </c>
      <c r="Z24">
        <f>FremdeinschätzungEingabe!Z23</f>
        <v>3</v>
      </c>
      <c r="AA24">
        <f>FremdeinschätzungEingabe!AA23</f>
        <v>2</v>
      </c>
      <c r="AB24">
        <f>FremdeinschätzungEingabe!AB23</f>
        <v>2</v>
      </c>
      <c r="AC24">
        <f>FremdeinschätzungEingabe!AC23</f>
        <v>2</v>
      </c>
      <c r="AD24">
        <f>FremdeinschätzungEingabe!AD23</f>
        <v>2</v>
      </c>
      <c r="AE24">
        <f>FremdeinschätzungEingabe!AE23</f>
        <v>3</v>
      </c>
      <c r="AF24">
        <f>FremdeinschätzungEingabe!AF23</f>
        <v>3</v>
      </c>
      <c r="AG24">
        <f>FremdeinschätzungEingabe!AG23</f>
        <v>2</v>
      </c>
      <c r="AH24">
        <f>FremdeinschätzungEingabe!AH23</f>
        <v>2</v>
      </c>
      <c r="AI24">
        <f>FremdeinschätzungEingabe!AI23</f>
        <v>2</v>
      </c>
      <c r="AJ24">
        <f>FremdeinschätzungEingabe!AJ23</f>
        <v>3</v>
      </c>
      <c r="AK24">
        <f>FremdeinschätzungEingabe!AK23</f>
        <v>3</v>
      </c>
      <c r="AL24">
        <f>FremdeinschätzungEingabe!AL23</f>
        <v>2</v>
      </c>
      <c r="AM24">
        <f>FremdeinschätzungEingabe!AM23</f>
        <v>2</v>
      </c>
      <c r="AN24">
        <f>FremdeinschätzungEingabe!AN23</f>
        <v>3</v>
      </c>
      <c r="AO24">
        <f>FremdeinschätzungEingabe!AO23</f>
        <v>2</v>
      </c>
      <c r="AP24">
        <f>FremdeinschätzungEingabe!AP23</f>
        <v>2</v>
      </c>
    </row>
    <row r="25" spans="3:42" ht="12.75">
      <c r="C25">
        <f aca="true" t="shared" si="2" ref="C25:U25">SUM(C15:C24)</f>
        <v>25</v>
      </c>
      <c r="D25">
        <f t="shared" si="2"/>
        <v>24</v>
      </c>
      <c r="E25">
        <f t="shared" si="2"/>
        <v>23</v>
      </c>
      <c r="F25">
        <f t="shared" si="2"/>
        <v>20</v>
      </c>
      <c r="G25">
        <f t="shared" si="2"/>
        <v>16</v>
      </c>
      <c r="H25">
        <f t="shared" si="2"/>
        <v>25</v>
      </c>
      <c r="I25">
        <f t="shared" si="2"/>
        <v>20</v>
      </c>
      <c r="J25">
        <f t="shared" si="2"/>
        <v>27</v>
      </c>
      <c r="K25">
        <f t="shared" si="2"/>
        <v>33</v>
      </c>
      <c r="L25">
        <f t="shared" si="2"/>
        <v>21</v>
      </c>
      <c r="M25">
        <f t="shared" si="2"/>
        <v>18</v>
      </c>
      <c r="N25">
        <f t="shared" si="2"/>
        <v>23</v>
      </c>
      <c r="O25">
        <f t="shared" si="2"/>
        <v>25</v>
      </c>
      <c r="P25">
        <f t="shared" si="2"/>
        <v>23</v>
      </c>
      <c r="Q25">
        <f t="shared" si="2"/>
        <v>28</v>
      </c>
      <c r="R25">
        <f t="shared" si="2"/>
        <v>19</v>
      </c>
      <c r="S25">
        <f t="shared" si="2"/>
        <v>32</v>
      </c>
      <c r="T25">
        <f t="shared" si="2"/>
        <v>28</v>
      </c>
      <c r="U25">
        <f t="shared" si="2"/>
        <v>28</v>
      </c>
      <c r="V25">
        <f aca="true" t="shared" si="3" ref="V25:AP25">SUM(V15:V24)</f>
        <v>20</v>
      </c>
      <c r="W25">
        <f t="shared" si="3"/>
        <v>23</v>
      </c>
      <c r="X25">
        <f t="shared" si="3"/>
        <v>23</v>
      </c>
      <c r="Y25">
        <f t="shared" si="3"/>
        <v>20</v>
      </c>
      <c r="Z25">
        <f t="shared" si="3"/>
        <v>26</v>
      </c>
      <c r="AA25">
        <f t="shared" si="3"/>
        <v>20</v>
      </c>
      <c r="AB25">
        <f t="shared" si="3"/>
        <v>17</v>
      </c>
      <c r="AC25">
        <f t="shared" si="3"/>
        <v>21</v>
      </c>
      <c r="AD25">
        <f t="shared" si="3"/>
        <v>20</v>
      </c>
      <c r="AE25">
        <f t="shared" si="3"/>
        <v>31</v>
      </c>
      <c r="AF25">
        <f t="shared" si="3"/>
        <v>28</v>
      </c>
      <c r="AG25">
        <f t="shared" si="3"/>
        <v>20</v>
      </c>
      <c r="AH25">
        <f t="shared" si="3"/>
        <v>20</v>
      </c>
      <c r="AI25">
        <f t="shared" si="3"/>
        <v>20</v>
      </c>
      <c r="AJ25">
        <f t="shared" si="3"/>
        <v>28</v>
      </c>
      <c r="AK25">
        <f t="shared" si="3"/>
        <v>28</v>
      </c>
      <c r="AL25">
        <f t="shared" si="3"/>
        <v>18</v>
      </c>
      <c r="AM25">
        <f t="shared" si="3"/>
        <v>17</v>
      </c>
      <c r="AN25">
        <f t="shared" si="3"/>
        <v>22</v>
      </c>
      <c r="AO25">
        <f t="shared" si="3"/>
        <v>23</v>
      </c>
      <c r="AP25">
        <f t="shared" si="3"/>
        <v>27</v>
      </c>
    </row>
    <row r="26" ht="12.75">
      <c r="A26" t="s">
        <v>31</v>
      </c>
    </row>
    <row r="27" spans="1:42" ht="12.75">
      <c r="A27" t="s">
        <v>1</v>
      </c>
      <c r="B27" t="s">
        <v>32</v>
      </c>
      <c r="C27">
        <f>FremdeinschätzungEingabe!C25</f>
        <v>3</v>
      </c>
      <c r="D27">
        <f>FremdeinschätzungEingabe!D25</f>
        <v>2</v>
      </c>
      <c r="E27">
        <f>FremdeinschätzungEingabe!E25</f>
        <v>2</v>
      </c>
      <c r="F27">
        <f>FremdeinschätzungEingabe!F25</f>
        <v>2</v>
      </c>
      <c r="G27">
        <f>FremdeinschätzungEingabe!G25</f>
        <v>2</v>
      </c>
      <c r="H27">
        <f>FremdeinschätzungEingabe!H25</f>
        <v>2</v>
      </c>
      <c r="I27">
        <f>FremdeinschätzungEingabe!I25</f>
        <v>2</v>
      </c>
      <c r="J27">
        <f>FremdeinschätzungEingabe!J25</f>
        <v>2</v>
      </c>
      <c r="K27">
        <f>FremdeinschätzungEingabe!K25</f>
        <v>4</v>
      </c>
      <c r="L27">
        <f>FremdeinschätzungEingabe!L25</f>
        <v>3</v>
      </c>
      <c r="M27">
        <f>FremdeinschätzungEingabe!M25</f>
        <v>2</v>
      </c>
      <c r="N27">
        <f>FremdeinschätzungEingabe!N25</f>
        <v>3</v>
      </c>
      <c r="O27">
        <f>FremdeinschätzungEingabe!O25</f>
        <v>2</v>
      </c>
      <c r="P27">
        <f>FremdeinschätzungEingabe!P25</f>
        <v>2</v>
      </c>
      <c r="Q27">
        <f>FremdeinschätzungEingabe!Q25</f>
        <v>3</v>
      </c>
      <c r="R27">
        <f>FremdeinschätzungEingabe!R25</f>
        <v>3</v>
      </c>
      <c r="S27">
        <f>FremdeinschätzungEingabe!S25</f>
        <v>3</v>
      </c>
      <c r="T27">
        <f>FremdeinschätzungEingabe!T25</f>
        <v>3</v>
      </c>
      <c r="U27">
        <f>FremdeinschätzungEingabe!U25</f>
        <v>3</v>
      </c>
      <c r="V27">
        <f>FremdeinschätzungEingabe!V25</f>
        <v>3</v>
      </c>
      <c r="W27">
        <f>FremdeinschätzungEingabe!W25</f>
        <v>2</v>
      </c>
      <c r="X27">
        <f>FremdeinschätzungEingabe!X25</f>
        <v>3</v>
      </c>
      <c r="Y27">
        <f>FremdeinschätzungEingabe!Y25</f>
        <v>3</v>
      </c>
      <c r="Z27">
        <f>FremdeinschätzungEingabe!Z25</f>
        <v>3</v>
      </c>
      <c r="AA27">
        <f>FremdeinschätzungEingabe!AA25</f>
        <v>3</v>
      </c>
      <c r="AB27">
        <f>FremdeinschätzungEingabe!AB25</f>
        <v>2</v>
      </c>
      <c r="AC27">
        <f>FremdeinschätzungEingabe!AC25</f>
        <v>3</v>
      </c>
      <c r="AD27">
        <f>FremdeinschätzungEingabe!AD25</f>
        <v>2</v>
      </c>
      <c r="AE27">
        <f>FremdeinschätzungEingabe!AE25</f>
        <v>4</v>
      </c>
      <c r="AF27">
        <f>FremdeinschätzungEingabe!AF25</f>
        <v>3</v>
      </c>
      <c r="AG27">
        <f>FremdeinschätzungEingabe!AG25</f>
        <v>3</v>
      </c>
      <c r="AH27">
        <f>FremdeinschätzungEingabe!AH25</f>
        <v>3</v>
      </c>
      <c r="AI27">
        <f>FremdeinschätzungEingabe!AI25</f>
        <v>3</v>
      </c>
      <c r="AJ27">
        <f>FremdeinschätzungEingabe!AJ25</f>
        <v>4</v>
      </c>
      <c r="AK27">
        <f>FremdeinschätzungEingabe!AK25</f>
        <v>3</v>
      </c>
      <c r="AL27">
        <f>FremdeinschätzungEingabe!AL25</f>
        <v>2</v>
      </c>
      <c r="AM27">
        <f>FremdeinschätzungEingabe!AM25</f>
        <v>2</v>
      </c>
      <c r="AN27">
        <f>FremdeinschätzungEingabe!AN25</f>
        <v>3</v>
      </c>
      <c r="AO27">
        <f>FremdeinschätzungEingabe!AO25</f>
        <v>3</v>
      </c>
      <c r="AP27">
        <f>FremdeinschätzungEingabe!AP25</f>
        <v>3</v>
      </c>
    </row>
    <row r="28" spans="1:42" ht="12.75">
      <c r="A28" t="s">
        <v>3</v>
      </c>
      <c r="B28" t="s">
        <v>33</v>
      </c>
      <c r="C28">
        <f>FremdeinschätzungEingabe!C26</f>
        <v>3</v>
      </c>
      <c r="D28">
        <f>FremdeinschätzungEingabe!D26</f>
        <v>3</v>
      </c>
      <c r="E28">
        <f>FremdeinschätzungEingabe!E26</f>
        <v>2</v>
      </c>
      <c r="F28">
        <f>FremdeinschätzungEingabe!F26</f>
        <v>3</v>
      </c>
      <c r="G28">
        <f>FremdeinschätzungEingabe!G26</f>
        <v>2</v>
      </c>
      <c r="H28">
        <f>FremdeinschätzungEingabe!H26</f>
        <v>3</v>
      </c>
      <c r="I28">
        <f>FremdeinschätzungEingabe!I26</f>
        <v>2</v>
      </c>
      <c r="J28">
        <f>FremdeinschätzungEingabe!J26</f>
        <v>2</v>
      </c>
      <c r="K28">
        <f>FremdeinschätzungEingabe!K26</f>
        <v>3</v>
      </c>
      <c r="L28">
        <f>FremdeinschätzungEingabe!L26</f>
        <v>3</v>
      </c>
      <c r="M28">
        <f>FremdeinschätzungEingabe!M26</f>
        <v>3</v>
      </c>
      <c r="N28">
        <f>FremdeinschätzungEingabe!N26</f>
        <v>2</v>
      </c>
      <c r="O28">
        <f>FremdeinschätzungEingabe!O26</f>
        <v>2</v>
      </c>
      <c r="P28">
        <f>FremdeinschätzungEingabe!P26</f>
        <v>2</v>
      </c>
      <c r="Q28">
        <f>FremdeinschätzungEingabe!Q26</f>
        <v>3</v>
      </c>
      <c r="R28">
        <f>FremdeinschätzungEingabe!R26</f>
        <v>3</v>
      </c>
      <c r="S28">
        <f>FremdeinschätzungEingabe!S26</f>
        <v>3</v>
      </c>
      <c r="T28">
        <f>FremdeinschätzungEingabe!T26</f>
        <v>3</v>
      </c>
      <c r="U28">
        <f>FremdeinschätzungEingabe!U26</f>
        <v>3</v>
      </c>
      <c r="V28">
        <f>FremdeinschätzungEingabe!V26</f>
        <v>3</v>
      </c>
      <c r="W28">
        <f>FremdeinschätzungEingabe!W26</f>
        <v>2</v>
      </c>
      <c r="X28">
        <f>FremdeinschätzungEingabe!X26</f>
        <v>3</v>
      </c>
      <c r="Y28">
        <f>FremdeinschätzungEingabe!Y26</f>
        <v>3</v>
      </c>
      <c r="Z28">
        <f>FremdeinschätzungEingabe!Z26</f>
        <v>3</v>
      </c>
      <c r="AA28">
        <f>FremdeinschätzungEingabe!AA26</f>
        <v>3</v>
      </c>
      <c r="AB28">
        <f>FremdeinschätzungEingabe!AB26</f>
        <v>2</v>
      </c>
      <c r="AC28">
        <f>FremdeinschätzungEingabe!AC26</f>
        <v>3</v>
      </c>
      <c r="AD28">
        <f>FremdeinschätzungEingabe!AD26</f>
        <v>3</v>
      </c>
      <c r="AE28">
        <f>FremdeinschätzungEingabe!AE26</f>
        <v>4</v>
      </c>
      <c r="AF28">
        <f>FremdeinschätzungEingabe!AF26</f>
        <v>2</v>
      </c>
      <c r="AG28">
        <f>FremdeinschätzungEingabe!AG26</f>
        <v>3</v>
      </c>
      <c r="AH28">
        <f>FremdeinschätzungEingabe!AH26</f>
        <v>3</v>
      </c>
      <c r="AI28">
        <f>FremdeinschätzungEingabe!AI26</f>
        <v>3</v>
      </c>
      <c r="AJ28">
        <f>FremdeinschätzungEingabe!AJ26</f>
        <v>3</v>
      </c>
      <c r="AK28">
        <f>FremdeinschätzungEingabe!AK26</f>
        <v>3</v>
      </c>
      <c r="AL28">
        <f>FremdeinschätzungEingabe!AL26</f>
        <v>2</v>
      </c>
      <c r="AM28">
        <f>FremdeinschätzungEingabe!AM26</f>
        <v>2</v>
      </c>
      <c r="AN28">
        <f>FremdeinschätzungEingabe!AN26</f>
        <v>3</v>
      </c>
      <c r="AO28">
        <f>FremdeinschätzungEingabe!AO26</f>
        <v>2</v>
      </c>
      <c r="AP28">
        <f>FremdeinschätzungEingabe!AP26</f>
        <v>3</v>
      </c>
    </row>
    <row r="29" spans="1:42" ht="12.75">
      <c r="A29" t="s">
        <v>5</v>
      </c>
      <c r="B29" t="s">
        <v>34</v>
      </c>
      <c r="C29">
        <f>FremdeinschätzungEingabe!C27</f>
        <v>2</v>
      </c>
      <c r="D29">
        <f>FremdeinschätzungEingabe!D27</f>
        <v>3</v>
      </c>
      <c r="E29">
        <f>FremdeinschätzungEingabe!E27</f>
        <v>3</v>
      </c>
      <c r="F29">
        <f>FremdeinschätzungEingabe!F27</f>
        <v>3</v>
      </c>
      <c r="G29">
        <f>FremdeinschätzungEingabe!G27</f>
        <v>2</v>
      </c>
      <c r="H29">
        <f>FremdeinschätzungEingabe!H27</f>
        <v>2</v>
      </c>
      <c r="I29">
        <f>FremdeinschätzungEingabe!I27</f>
        <v>2</v>
      </c>
      <c r="J29">
        <f>FremdeinschätzungEingabe!J27</f>
        <v>2</v>
      </c>
      <c r="K29">
        <f>FremdeinschätzungEingabe!K27</f>
        <v>4</v>
      </c>
      <c r="L29">
        <f>FremdeinschätzungEingabe!L27</f>
        <v>3</v>
      </c>
      <c r="M29">
        <f>FremdeinschätzungEingabe!M27</f>
        <v>1</v>
      </c>
      <c r="N29">
        <f>FremdeinschätzungEingabe!N27</f>
        <v>2</v>
      </c>
      <c r="O29">
        <f>FremdeinschätzungEingabe!O27</f>
        <v>2</v>
      </c>
      <c r="P29">
        <f>FremdeinschätzungEingabe!P27</f>
        <v>3</v>
      </c>
      <c r="Q29">
        <f>FremdeinschätzungEingabe!Q27</f>
        <v>2</v>
      </c>
      <c r="R29">
        <f>FremdeinschätzungEingabe!R27</f>
        <v>2</v>
      </c>
      <c r="S29">
        <f>FremdeinschätzungEingabe!S27</f>
        <v>3</v>
      </c>
      <c r="T29">
        <f>FremdeinschätzungEingabe!T27</f>
        <v>3</v>
      </c>
      <c r="U29">
        <f>FremdeinschätzungEingabe!U27</f>
        <v>3</v>
      </c>
      <c r="V29">
        <f>FremdeinschätzungEingabe!V27</f>
        <v>3</v>
      </c>
      <c r="W29">
        <f>FremdeinschätzungEingabe!W27</f>
        <v>2</v>
      </c>
      <c r="X29">
        <f>FremdeinschätzungEingabe!X27</f>
        <v>3</v>
      </c>
      <c r="Y29">
        <f>FremdeinschätzungEingabe!Y27</f>
        <v>3</v>
      </c>
      <c r="Z29">
        <f>FremdeinschätzungEingabe!Z27</f>
        <v>3</v>
      </c>
      <c r="AA29">
        <f>FremdeinschätzungEingabe!AA27</f>
        <v>3</v>
      </c>
      <c r="AB29">
        <f>FremdeinschätzungEingabe!AB27</f>
        <v>2</v>
      </c>
      <c r="AC29">
        <f>FremdeinschätzungEingabe!AC27</f>
        <v>3</v>
      </c>
      <c r="AD29">
        <f>FremdeinschätzungEingabe!AD27</f>
        <v>3</v>
      </c>
      <c r="AE29">
        <f>FremdeinschätzungEingabe!AE27</f>
        <v>3</v>
      </c>
      <c r="AF29">
        <f>FremdeinschätzungEingabe!AF27</f>
        <v>2</v>
      </c>
      <c r="AG29">
        <f>FremdeinschätzungEingabe!AG27</f>
        <v>3</v>
      </c>
      <c r="AH29">
        <f>FremdeinschätzungEingabe!AH27</f>
        <v>3</v>
      </c>
      <c r="AI29">
        <f>FremdeinschätzungEingabe!AI27</f>
        <v>3</v>
      </c>
      <c r="AJ29">
        <f>FremdeinschätzungEingabe!AJ27</f>
        <v>3</v>
      </c>
      <c r="AK29">
        <f>FremdeinschätzungEingabe!AK27</f>
        <v>3</v>
      </c>
      <c r="AL29">
        <f>FremdeinschätzungEingabe!AL27</f>
        <v>3</v>
      </c>
      <c r="AM29">
        <f>FremdeinschätzungEingabe!AM27</f>
        <v>2</v>
      </c>
      <c r="AN29">
        <f>FremdeinschätzungEingabe!AN27</f>
        <v>3</v>
      </c>
      <c r="AO29">
        <f>FremdeinschätzungEingabe!AO27</f>
        <v>2</v>
      </c>
      <c r="AP29">
        <f>FremdeinschätzungEingabe!AP27</f>
        <v>3</v>
      </c>
    </row>
    <row r="30" spans="1:42" ht="12.75">
      <c r="A30" t="s">
        <v>7</v>
      </c>
      <c r="B30" t="s">
        <v>35</v>
      </c>
      <c r="C30">
        <f>FremdeinschätzungEingabe!C28</f>
        <v>3</v>
      </c>
      <c r="D30">
        <f>FremdeinschätzungEingabe!D28</f>
        <v>2</v>
      </c>
      <c r="E30">
        <f>FremdeinschätzungEingabe!E28</f>
        <v>3</v>
      </c>
      <c r="F30">
        <f>FremdeinschätzungEingabe!F28</f>
        <v>3</v>
      </c>
      <c r="G30">
        <f>FremdeinschätzungEingabe!G28</f>
        <v>2</v>
      </c>
      <c r="H30">
        <f>FremdeinschätzungEingabe!H28</f>
        <v>3</v>
      </c>
      <c r="I30">
        <f>FremdeinschätzungEingabe!I28</f>
        <v>3</v>
      </c>
      <c r="J30">
        <f>FremdeinschätzungEingabe!J28</f>
        <v>2</v>
      </c>
      <c r="K30">
        <f>FremdeinschätzungEingabe!K28</f>
        <v>2</v>
      </c>
      <c r="L30">
        <f>FremdeinschätzungEingabe!L28</f>
        <v>2</v>
      </c>
      <c r="M30">
        <f>FremdeinschätzungEingabe!M28</f>
        <v>3</v>
      </c>
      <c r="N30">
        <f>FremdeinschätzungEingabe!N28</f>
        <v>2</v>
      </c>
      <c r="O30">
        <f>FremdeinschätzungEingabe!O28</f>
        <v>2</v>
      </c>
      <c r="P30">
        <f>FremdeinschätzungEingabe!P28</f>
        <v>3</v>
      </c>
      <c r="Q30">
        <f>FremdeinschätzungEingabe!Q28</f>
        <v>4</v>
      </c>
      <c r="R30">
        <f>FremdeinschätzungEingabe!R28</f>
        <v>3</v>
      </c>
      <c r="S30">
        <f>FremdeinschätzungEingabe!S28</f>
        <v>2</v>
      </c>
      <c r="T30">
        <f>FremdeinschätzungEingabe!T28</f>
        <v>3</v>
      </c>
      <c r="U30">
        <f>FremdeinschätzungEingabe!U28</f>
        <v>4</v>
      </c>
      <c r="V30">
        <f>FremdeinschätzungEingabe!V28</f>
        <v>3</v>
      </c>
      <c r="W30">
        <f>FremdeinschätzungEingabe!W28</f>
        <v>2</v>
      </c>
      <c r="X30">
        <f>FremdeinschätzungEingabe!X28</f>
        <v>3</v>
      </c>
      <c r="Y30">
        <f>FremdeinschätzungEingabe!Y28</f>
        <v>3</v>
      </c>
      <c r="Z30">
        <f>FremdeinschätzungEingabe!Z28</f>
        <v>3</v>
      </c>
      <c r="AA30">
        <f>FremdeinschätzungEingabe!AA28</f>
        <v>3</v>
      </c>
      <c r="AB30">
        <f>FremdeinschätzungEingabe!AB28</f>
        <v>3</v>
      </c>
      <c r="AC30">
        <f>FremdeinschätzungEingabe!AC28</f>
        <v>3</v>
      </c>
      <c r="AD30">
        <f>FremdeinschätzungEingabe!AD28</f>
        <v>3</v>
      </c>
      <c r="AE30">
        <f>FremdeinschätzungEingabe!AE28</f>
        <v>4</v>
      </c>
      <c r="AF30">
        <f>FremdeinschätzungEingabe!AF28</f>
        <v>3</v>
      </c>
      <c r="AG30">
        <f>FremdeinschätzungEingabe!AG28</f>
        <v>3</v>
      </c>
      <c r="AH30">
        <f>FremdeinschätzungEingabe!AH28</f>
        <v>3</v>
      </c>
      <c r="AI30">
        <f>FremdeinschätzungEingabe!AI28</f>
        <v>3</v>
      </c>
      <c r="AJ30">
        <f>FremdeinschätzungEingabe!AJ28</f>
        <v>3</v>
      </c>
      <c r="AK30">
        <f>FremdeinschätzungEingabe!AK28</f>
        <v>3</v>
      </c>
      <c r="AL30">
        <f>FremdeinschätzungEingabe!AL28</f>
        <v>3</v>
      </c>
      <c r="AM30">
        <f>FremdeinschätzungEingabe!AM28</f>
        <v>3</v>
      </c>
      <c r="AN30">
        <f>FremdeinschätzungEingabe!AN28</f>
        <v>3</v>
      </c>
      <c r="AO30">
        <f>FremdeinschätzungEingabe!AO28</f>
        <v>2</v>
      </c>
      <c r="AP30">
        <f>FremdeinschätzungEingabe!AP28</f>
        <v>3</v>
      </c>
    </row>
    <row r="31" spans="1:42" ht="12.75">
      <c r="A31" t="s">
        <v>9</v>
      </c>
      <c r="B31" t="s">
        <v>36</v>
      </c>
      <c r="C31">
        <f>FremdeinschätzungEingabe!C29</f>
        <v>2</v>
      </c>
      <c r="D31">
        <f>FremdeinschätzungEingabe!D29</f>
        <v>3</v>
      </c>
      <c r="E31">
        <f>FremdeinschätzungEingabe!E29</f>
        <v>3</v>
      </c>
      <c r="F31">
        <f>FremdeinschätzungEingabe!F29</f>
        <v>2</v>
      </c>
      <c r="G31">
        <f>FremdeinschätzungEingabe!G29</f>
        <v>1</v>
      </c>
      <c r="H31">
        <f>FremdeinschätzungEingabe!H29</f>
        <v>2</v>
      </c>
      <c r="I31">
        <f>FremdeinschätzungEingabe!I29</f>
        <v>2</v>
      </c>
      <c r="J31">
        <f>FremdeinschätzungEingabe!J29</f>
        <v>2</v>
      </c>
      <c r="K31">
        <f>FremdeinschätzungEingabe!K29</f>
        <v>3</v>
      </c>
      <c r="L31">
        <f>FremdeinschätzungEingabe!L29</f>
        <v>3</v>
      </c>
      <c r="M31">
        <f>FremdeinschätzungEingabe!M29</f>
        <v>2</v>
      </c>
      <c r="N31">
        <f>FremdeinschätzungEingabe!N29</f>
        <v>2</v>
      </c>
      <c r="O31">
        <f>FremdeinschätzungEingabe!O29</f>
        <v>2</v>
      </c>
      <c r="P31">
        <f>FremdeinschätzungEingabe!P29</f>
        <v>3</v>
      </c>
      <c r="Q31">
        <f>FremdeinschätzungEingabe!Q29</f>
        <v>4</v>
      </c>
      <c r="R31">
        <f>FremdeinschätzungEingabe!R29</f>
        <v>2</v>
      </c>
      <c r="S31">
        <f>FremdeinschätzungEingabe!S29</f>
        <v>2</v>
      </c>
      <c r="T31">
        <f>FremdeinschätzungEingabe!T29</f>
        <v>3</v>
      </c>
      <c r="U31">
        <f>FremdeinschätzungEingabe!U29</f>
        <v>3</v>
      </c>
      <c r="V31">
        <f>FremdeinschätzungEingabe!V29</f>
        <v>3</v>
      </c>
      <c r="W31">
        <f>FremdeinschätzungEingabe!W29</f>
        <v>2</v>
      </c>
      <c r="X31">
        <f>FremdeinschätzungEingabe!X29</f>
        <v>2</v>
      </c>
      <c r="Y31">
        <f>FremdeinschätzungEingabe!Y29</f>
        <v>3</v>
      </c>
      <c r="Z31">
        <f>FremdeinschätzungEingabe!Z29</f>
        <v>2</v>
      </c>
      <c r="AA31">
        <f>FremdeinschätzungEingabe!AA29</f>
        <v>3</v>
      </c>
      <c r="AB31">
        <f>FremdeinschätzungEingabe!AB29</f>
        <v>2</v>
      </c>
      <c r="AC31">
        <f>FremdeinschätzungEingabe!AC29</f>
        <v>3</v>
      </c>
      <c r="AD31">
        <f>FremdeinschätzungEingabe!AD29</f>
        <v>2</v>
      </c>
      <c r="AE31">
        <f>FremdeinschätzungEingabe!AE29</f>
        <v>3</v>
      </c>
      <c r="AF31">
        <f>FremdeinschätzungEingabe!AF29</f>
        <v>2</v>
      </c>
      <c r="AG31">
        <f>FremdeinschätzungEingabe!AG29</f>
        <v>3</v>
      </c>
      <c r="AH31">
        <f>FremdeinschätzungEingabe!AH29</f>
        <v>3</v>
      </c>
      <c r="AI31">
        <f>FremdeinschätzungEingabe!AI29</f>
        <v>3</v>
      </c>
      <c r="AJ31">
        <f>FremdeinschätzungEingabe!AJ29</f>
        <v>3</v>
      </c>
      <c r="AK31">
        <f>FremdeinschätzungEingabe!AK29</f>
        <v>3</v>
      </c>
      <c r="AL31">
        <f>FremdeinschätzungEingabe!AL29</f>
        <v>3</v>
      </c>
      <c r="AM31">
        <f>FremdeinschätzungEingabe!AM29</f>
        <v>2</v>
      </c>
      <c r="AN31">
        <f>FremdeinschätzungEingabe!AN29</f>
        <v>3</v>
      </c>
      <c r="AO31">
        <f>FremdeinschätzungEingabe!AO29</f>
        <v>2</v>
      </c>
      <c r="AP31">
        <f>FremdeinschätzungEingabe!AP29</f>
        <v>2</v>
      </c>
    </row>
    <row r="32" spans="1:42" ht="12.75">
      <c r="A32" t="s">
        <v>11</v>
      </c>
      <c r="B32" t="s">
        <v>37</v>
      </c>
      <c r="C32">
        <f>FremdeinschätzungEingabe!C30</f>
        <v>2</v>
      </c>
      <c r="D32">
        <f>FremdeinschätzungEingabe!D30</f>
        <v>2</v>
      </c>
      <c r="E32">
        <f>FremdeinschätzungEingabe!E30</f>
        <v>2</v>
      </c>
      <c r="F32">
        <f>FremdeinschätzungEingabe!F30</f>
        <v>3</v>
      </c>
      <c r="G32">
        <f>FremdeinschätzungEingabe!G30</f>
        <v>2</v>
      </c>
      <c r="H32">
        <f>FremdeinschätzungEingabe!H30</f>
        <v>2</v>
      </c>
      <c r="I32">
        <f>FremdeinschätzungEingabe!I30</f>
        <v>2</v>
      </c>
      <c r="J32">
        <f>FremdeinschätzungEingabe!J30</f>
        <v>2</v>
      </c>
      <c r="K32">
        <f>FremdeinschätzungEingabe!K30</f>
        <v>3</v>
      </c>
      <c r="L32">
        <f>FremdeinschätzungEingabe!L30</f>
        <v>2</v>
      </c>
      <c r="M32">
        <f>FremdeinschätzungEingabe!M30</f>
        <v>2</v>
      </c>
      <c r="N32">
        <f>FremdeinschätzungEingabe!N30</f>
        <v>2</v>
      </c>
      <c r="O32">
        <f>FremdeinschätzungEingabe!O30</f>
        <v>2</v>
      </c>
      <c r="P32">
        <f>FremdeinschätzungEingabe!P30</f>
        <v>2</v>
      </c>
      <c r="Q32">
        <f>FremdeinschätzungEingabe!Q30</f>
        <v>3</v>
      </c>
      <c r="R32">
        <f>FremdeinschätzungEingabe!R30</f>
        <v>2</v>
      </c>
      <c r="S32">
        <f>FremdeinschätzungEingabe!S30</f>
        <v>2</v>
      </c>
      <c r="T32">
        <f>FremdeinschätzungEingabe!T30</f>
        <v>3</v>
      </c>
      <c r="U32">
        <f>FremdeinschätzungEingabe!U30</f>
        <v>3</v>
      </c>
      <c r="V32">
        <f>FremdeinschätzungEingabe!V30</f>
        <v>3</v>
      </c>
      <c r="W32">
        <f>FremdeinschätzungEingabe!W30</f>
        <v>2</v>
      </c>
      <c r="X32">
        <f>FremdeinschätzungEingabe!X30</f>
        <v>2</v>
      </c>
      <c r="Y32">
        <f>FremdeinschätzungEingabe!Y30</f>
        <v>3</v>
      </c>
      <c r="Z32">
        <f>FremdeinschätzungEingabe!Z30</f>
        <v>2</v>
      </c>
      <c r="AA32">
        <f>FremdeinschätzungEingabe!AA30</f>
        <v>3</v>
      </c>
      <c r="AB32">
        <f>FremdeinschätzungEingabe!AB30</f>
        <v>2</v>
      </c>
      <c r="AC32">
        <f>FremdeinschätzungEingabe!AC30</f>
        <v>3</v>
      </c>
      <c r="AD32">
        <f>FremdeinschätzungEingabe!AD30</f>
        <v>2</v>
      </c>
      <c r="AE32">
        <f>FremdeinschätzungEingabe!AE30</f>
        <v>3</v>
      </c>
      <c r="AF32">
        <f>FremdeinschätzungEingabe!AF30</f>
        <v>3</v>
      </c>
      <c r="AG32">
        <f>FremdeinschätzungEingabe!AG30</f>
        <v>3</v>
      </c>
      <c r="AH32">
        <f>FremdeinschätzungEingabe!AH30</f>
        <v>3</v>
      </c>
      <c r="AI32">
        <f>FremdeinschätzungEingabe!AI30</f>
        <v>3</v>
      </c>
      <c r="AJ32">
        <f>FremdeinschätzungEingabe!AJ30</f>
        <v>3</v>
      </c>
      <c r="AK32">
        <f>FremdeinschätzungEingabe!AK30</f>
        <v>3</v>
      </c>
      <c r="AL32">
        <f>FremdeinschätzungEingabe!AL30</f>
        <v>2</v>
      </c>
      <c r="AM32">
        <f>FremdeinschätzungEingabe!AM30</f>
        <v>2</v>
      </c>
      <c r="AN32">
        <f>FremdeinschätzungEingabe!AN30</f>
        <v>3</v>
      </c>
      <c r="AO32">
        <f>FremdeinschätzungEingabe!AO30</f>
        <v>2</v>
      </c>
      <c r="AP32">
        <f>FremdeinschätzungEingabe!AP30</f>
        <v>3</v>
      </c>
    </row>
    <row r="33" spans="1:42" ht="12.75">
      <c r="A33" t="s">
        <v>13</v>
      </c>
      <c r="B33" t="s">
        <v>38</v>
      </c>
      <c r="C33">
        <f>FremdeinschätzungEingabe!C31</f>
        <v>2</v>
      </c>
      <c r="D33">
        <f>FremdeinschätzungEingabe!D31</f>
        <v>2</v>
      </c>
      <c r="E33">
        <f>FremdeinschätzungEingabe!E31</f>
        <v>2</v>
      </c>
      <c r="F33">
        <f>FremdeinschätzungEingabe!F31</f>
        <v>2</v>
      </c>
      <c r="G33">
        <f>FremdeinschätzungEingabe!G31</f>
        <v>2</v>
      </c>
      <c r="H33">
        <f>FremdeinschätzungEingabe!H31</f>
        <v>2</v>
      </c>
      <c r="I33">
        <f>FremdeinschätzungEingabe!I31</f>
        <v>2</v>
      </c>
      <c r="J33">
        <f>FremdeinschätzungEingabe!J31</f>
        <v>2</v>
      </c>
      <c r="K33">
        <f>FremdeinschätzungEingabe!K31</f>
        <v>3</v>
      </c>
      <c r="L33">
        <f>FremdeinschätzungEingabe!L31</f>
        <v>2</v>
      </c>
      <c r="M33">
        <f>FremdeinschätzungEingabe!M31</f>
        <v>3</v>
      </c>
      <c r="N33">
        <f>FremdeinschätzungEingabe!N31</f>
        <v>2</v>
      </c>
      <c r="O33">
        <f>FremdeinschätzungEingabe!O31</f>
        <v>2</v>
      </c>
      <c r="P33">
        <f>FremdeinschätzungEingabe!P31</f>
        <v>2</v>
      </c>
      <c r="Q33">
        <f>FremdeinschätzungEingabe!Q31</f>
        <v>3</v>
      </c>
      <c r="R33">
        <f>FremdeinschätzungEingabe!R31</f>
        <v>3</v>
      </c>
      <c r="S33">
        <f>FremdeinschätzungEingabe!S31</f>
        <v>2</v>
      </c>
      <c r="T33">
        <f>FremdeinschätzungEingabe!T31</f>
        <v>3</v>
      </c>
      <c r="U33">
        <f>FremdeinschätzungEingabe!U31</f>
        <v>3</v>
      </c>
      <c r="V33">
        <f>FremdeinschätzungEingabe!V31</f>
        <v>3</v>
      </c>
      <c r="W33">
        <f>FremdeinschätzungEingabe!W31</f>
        <v>2</v>
      </c>
      <c r="X33">
        <f>FremdeinschätzungEingabe!X31</f>
        <v>3</v>
      </c>
      <c r="Y33">
        <f>FremdeinschätzungEingabe!Y31</f>
        <v>3</v>
      </c>
      <c r="Z33">
        <f>FremdeinschätzungEingabe!Z31</f>
        <v>3</v>
      </c>
      <c r="AA33">
        <f>FremdeinschätzungEingabe!AA31</f>
        <v>3</v>
      </c>
      <c r="AB33">
        <f>FremdeinschätzungEingabe!AB31</f>
        <v>2</v>
      </c>
      <c r="AC33">
        <f>FremdeinschätzungEingabe!AC31</f>
        <v>3</v>
      </c>
      <c r="AD33">
        <f>FremdeinschätzungEingabe!AD31</f>
        <v>2</v>
      </c>
      <c r="AE33">
        <f>FremdeinschätzungEingabe!AE31</f>
        <v>3</v>
      </c>
      <c r="AF33">
        <f>FremdeinschätzungEingabe!AF31</f>
        <v>2</v>
      </c>
      <c r="AG33">
        <f>FremdeinschätzungEingabe!AG31</f>
        <v>3</v>
      </c>
      <c r="AH33">
        <f>FremdeinschätzungEingabe!AH31</f>
        <v>3</v>
      </c>
      <c r="AI33">
        <f>FremdeinschätzungEingabe!AI31</f>
        <v>3</v>
      </c>
      <c r="AJ33">
        <f>FremdeinschätzungEingabe!AJ31</f>
        <v>3</v>
      </c>
      <c r="AK33">
        <f>FremdeinschätzungEingabe!AK31</f>
        <v>3</v>
      </c>
      <c r="AL33">
        <f>FremdeinschätzungEingabe!AL31</f>
        <v>3</v>
      </c>
      <c r="AM33">
        <f>FremdeinschätzungEingabe!AM31</f>
        <v>2</v>
      </c>
      <c r="AN33">
        <f>FremdeinschätzungEingabe!AN31</f>
        <v>3</v>
      </c>
      <c r="AO33">
        <f>FremdeinschätzungEingabe!AO31</f>
        <v>2</v>
      </c>
      <c r="AP33">
        <f>FremdeinschätzungEingabe!AP31</f>
        <v>2</v>
      </c>
    </row>
    <row r="34" spans="1:42" ht="12.75">
      <c r="A34" t="s">
        <v>15</v>
      </c>
      <c r="B34" t="s">
        <v>39</v>
      </c>
      <c r="C34">
        <f>FremdeinschätzungEingabe!C32</f>
        <v>3</v>
      </c>
      <c r="D34">
        <f>FremdeinschätzungEingabe!D32</f>
        <v>2</v>
      </c>
      <c r="E34">
        <f>FremdeinschätzungEingabe!E32</f>
        <v>2</v>
      </c>
      <c r="F34">
        <f>FremdeinschätzungEingabe!F32</f>
        <v>2</v>
      </c>
      <c r="G34">
        <f>FremdeinschätzungEingabe!G32</f>
        <v>2</v>
      </c>
      <c r="H34">
        <f>FremdeinschätzungEingabe!H32</f>
        <v>3</v>
      </c>
      <c r="I34">
        <f>FremdeinschätzungEingabe!I32</f>
        <v>3</v>
      </c>
      <c r="J34">
        <f>FremdeinschätzungEingabe!J32</f>
        <v>2</v>
      </c>
      <c r="K34">
        <f>FremdeinschätzungEingabe!K32</f>
        <v>3</v>
      </c>
      <c r="L34">
        <f>FremdeinschätzungEingabe!L32</f>
        <v>3</v>
      </c>
      <c r="M34">
        <f>FremdeinschätzungEingabe!M32</f>
        <v>2</v>
      </c>
      <c r="N34">
        <f>FremdeinschätzungEingabe!N32</f>
        <v>3</v>
      </c>
      <c r="O34">
        <f>FremdeinschätzungEingabe!O32</f>
        <v>2</v>
      </c>
      <c r="P34">
        <f>FremdeinschätzungEingabe!P32</f>
        <v>2</v>
      </c>
      <c r="Q34">
        <f>FremdeinschätzungEingabe!Q32</f>
        <v>3</v>
      </c>
      <c r="R34">
        <f>FremdeinschätzungEingabe!R32</f>
        <v>4</v>
      </c>
      <c r="S34">
        <f>FremdeinschätzungEingabe!S32</f>
        <v>3</v>
      </c>
      <c r="T34">
        <f>FremdeinschätzungEingabe!T32</f>
        <v>3</v>
      </c>
      <c r="U34">
        <f>FremdeinschätzungEingabe!U32</f>
        <v>3</v>
      </c>
      <c r="V34">
        <f>FremdeinschätzungEingabe!V32</f>
        <v>3</v>
      </c>
      <c r="W34">
        <f>FremdeinschätzungEingabe!W32</f>
        <v>2</v>
      </c>
      <c r="X34">
        <f>FremdeinschätzungEingabe!X32</f>
        <v>3</v>
      </c>
      <c r="Y34">
        <f>FremdeinschätzungEingabe!Y32</f>
        <v>3</v>
      </c>
      <c r="Z34">
        <f>FremdeinschätzungEingabe!Z32</f>
        <v>2</v>
      </c>
      <c r="AA34">
        <f>FremdeinschätzungEingabe!AA32</f>
        <v>3</v>
      </c>
      <c r="AB34">
        <f>FremdeinschätzungEingabe!AB32</f>
        <v>3</v>
      </c>
      <c r="AC34">
        <f>FremdeinschätzungEingabe!AC32</f>
        <v>3</v>
      </c>
      <c r="AD34">
        <f>FremdeinschätzungEingabe!AD32</f>
        <v>3</v>
      </c>
      <c r="AE34">
        <f>FremdeinschätzungEingabe!AE32</f>
        <v>3</v>
      </c>
      <c r="AF34">
        <f>FremdeinschätzungEingabe!AF32</f>
        <v>2</v>
      </c>
      <c r="AG34">
        <f>FremdeinschätzungEingabe!AG32</f>
        <v>3</v>
      </c>
      <c r="AH34">
        <f>FremdeinschätzungEingabe!AH32</f>
        <v>3</v>
      </c>
      <c r="AI34">
        <f>FremdeinschätzungEingabe!AI32</f>
        <v>3</v>
      </c>
      <c r="AJ34">
        <f>FremdeinschätzungEingabe!AJ32</f>
        <v>3</v>
      </c>
      <c r="AK34">
        <f>FremdeinschätzungEingabe!AK32</f>
        <v>3</v>
      </c>
      <c r="AL34">
        <f>FremdeinschätzungEingabe!AL32</f>
        <v>3</v>
      </c>
      <c r="AM34">
        <f>FremdeinschätzungEingabe!AM32</f>
        <v>2</v>
      </c>
      <c r="AN34">
        <f>FremdeinschätzungEingabe!AN32</f>
        <v>3</v>
      </c>
      <c r="AO34">
        <f>FremdeinschätzungEingabe!AO32</f>
        <v>2</v>
      </c>
      <c r="AP34">
        <f>FremdeinschätzungEingabe!AP32</f>
        <v>3</v>
      </c>
    </row>
    <row r="35" spans="3:42" ht="12.75">
      <c r="C35">
        <f aca="true" t="shared" si="4" ref="C35:U35">SUM(C27:C34)</f>
        <v>20</v>
      </c>
      <c r="D35">
        <f t="shared" si="4"/>
        <v>19</v>
      </c>
      <c r="E35">
        <f t="shared" si="4"/>
        <v>19</v>
      </c>
      <c r="F35">
        <f t="shared" si="4"/>
        <v>20</v>
      </c>
      <c r="G35">
        <f t="shared" si="4"/>
        <v>15</v>
      </c>
      <c r="H35">
        <f t="shared" si="4"/>
        <v>19</v>
      </c>
      <c r="I35">
        <f t="shared" si="4"/>
        <v>18</v>
      </c>
      <c r="J35">
        <f t="shared" si="4"/>
        <v>16</v>
      </c>
      <c r="K35">
        <f t="shared" si="4"/>
        <v>25</v>
      </c>
      <c r="L35">
        <f t="shared" si="4"/>
        <v>21</v>
      </c>
      <c r="M35">
        <f t="shared" si="4"/>
        <v>18</v>
      </c>
      <c r="N35">
        <f t="shared" si="4"/>
        <v>18</v>
      </c>
      <c r="O35">
        <f t="shared" si="4"/>
        <v>16</v>
      </c>
      <c r="P35">
        <f t="shared" si="4"/>
        <v>19</v>
      </c>
      <c r="Q35">
        <f t="shared" si="4"/>
        <v>25</v>
      </c>
      <c r="R35">
        <f t="shared" si="4"/>
        <v>22</v>
      </c>
      <c r="S35">
        <f t="shared" si="4"/>
        <v>20</v>
      </c>
      <c r="T35">
        <f t="shared" si="4"/>
        <v>24</v>
      </c>
      <c r="U35">
        <f t="shared" si="4"/>
        <v>25</v>
      </c>
      <c r="V35">
        <f aca="true" t="shared" si="5" ref="V35:AP35">SUM(V27:V34)</f>
        <v>24</v>
      </c>
      <c r="W35">
        <f t="shared" si="5"/>
        <v>16</v>
      </c>
      <c r="X35">
        <f t="shared" si="5"/>
        <v>22</v>
      </c>
      <c r="Y35">
        <f t="shared" si="5"/>
        <v>24</v>
      </c>
      <c r="Z35">
        <f t="shared" si="5"/>
        <v>21</v>
      </c>
      <c r="AA35">
        <f t="shared" si="5"/>
        <v>24</v>
      </c>
      <c r="AB35">
        <f t="shared" si="5"/>
        <v>18</v>
      </c>
      <c r="AC35">
        <f t="shared" si="5"/>
        <v>24</v>
      </c>
      <c r="AD35">
        <f t="shared" si="5"/>
        <v>20</v>
      </c>
      <c r="AE35">
        <f t="shared" si="5"/>
        <v>27</v>
      </c>
      <c r="AF35">
        <f t="shared" si="5"/>
        <v>19</v>
      </c>
      <c r="AG35">
        <f t="shared" si="5"/>
        <v>24</v>
      </c>
      <c r="AH35">
        <f t="shared" si="5"/>
        <v>24</v>
      </c>
      <c r="AI35">
        <f t="shared" si="5"/>
        <v>24</v>
      </c>
      <c r="AJ35">
        <f t="shared" si="5"/>
        <v>25</v>
      </c>
      <c r="AK35">
        <f t="shared" si="5"/>
        <v>24</v>
      </c>
      <c r="AL35">
        <f t="shared" si="5"/>
        <v>21</v>
      </c>
      <c r="AM35">
        <f t="shared" si="5"/>
        <v>17</v>
      </c>
      <c r="AN35">
        <f t="shared" si="5"/>
        <v>24</v>
      </c>
      <c r="AO35">
        <f t="shared" si="5"/>
        <v>17</v>
      </c>
      <c r="AP35">
        <f t="shared" si="5"/>
        <v>22</v>
      </c>
    </row>
    <row r="36" ht="12.75">
      <c r="A36" t="s">
        <v>40</v>
      </c>
    </row>
    <row r="37" spans="1:42" ht="12.75">
      <c r="A37" t="s">
        <v>1</v>
      </c>
      <c r="B37" t="s">
        <v>41</v>
      </c>
      <c r="C37">
        <f>FremdeinschätzungEingabe!C34</f>
        <v>2</v>
      </c>
      <c r="D37">
        <f>FremdeinschätzungEingabe!D34</f>
        <v>2</v>
      </c>
      <c r="E37">
        <f>FremdeinschätzungEingabe!E34</f>
        <v>2</v>
      </c>
      <c r="F37">
        <f>FremdeinschätzungEingabe!F34</f>
        <v>2</v>
      </c>
      <c r="G37">
        <f>FremdeinschätzungEingabe!G34</f>
        <v>2</v>
      </c>
      <c r="H37">
        <f>FremdeinschätzungEingabe!H34</f>
        <v>2</v>
      </c>
      <c r="I37">
        <f>FremdeinschätzungEingabe!I34</f>
        <v>2</v>
      </c>
      <c r="J37">
        <f>FremdeinschätzungEingabe!J34</f>
        <v>2</v>
      </c>
      <c r="K37">
        <f>FremdeinschätzungEingabe!K34</f>
        <v>2</v>
      </c>
      <c r="L37">
        <f>FremdeinschätzungEingabe!L34</f>
        <v>2</v>
      </c>
      <c r="M37">
        <f>FremdeinschätzungEingabe!M34</f>
        <v>2</v>
      </c>
      <c r="N37">
        <f>FremdeinschätzungEingabe!N34</f>
        <v>2</v>
      </c>
      <c r="O37">
        <f>FremdeinschätzungEingabe!O34</f>
        <v>2</v>
      </c>
      <c r="P37">
        <f>FremdeinschätzungEingabe!P34</f>
        <v>2</v>
      </c>
      <c r="Q37">
        <f>FremdeinschätzungEingabe!Q34</f>
        <v>2</v>
      </c>
      <c r="R37">
        <f>FremdeinschätzungEingabe!R34</f>
        <v>2</v>
      </c>
      <c r="S37">
        <f>FremdeinschätzungEingabe!S34</f>
        <v>2</v>
      </c>
      <c r="T37">
        <f>FremdeinschätzungEingabe!T34</f>
        <v>2</v>
      </c>
      <c r="U37">
        <f>FremdeinschätzungEingabe!U34</f>
        <v>2</v>
      </c>
      <c r="V37">
        <f>FremdeinschätzungEingabe!V34</f>
        <v>2</v>
      </c>
      <c r="W37">
        <f>FremdeinschätzungEingabe!W34</f>
        <v>2</v>
      </c>
      <c r="X37">
        <f>FremdeinschätzungEingabe!X34</f>
        <v>2</v>
      </c>
      <c r="Y37">
        <f>FremdeinschätzungEingabe!Y34</f>
        <v>2</v>
      </c>
      <c r="Z37">
        <f>FremdeinschätzungEingabe!Z34</f>
        <v>2</v>
      </c>
      <c r="AA37">
        <f>FremdeinschätzungEingabe!AA34</f>
        <v>2</v>
      </c>
      <c r="AB37">
        <f>FremdeinschätzungEingabe!AB34</f>
        <v>2</v>
      </c>
      <c r="AC37">
        <f>FremdeinschätzungEingabe!AC34</f>
        <v>2</v>
      </c>
      <c r="AD37">
        <f>FremdeinschätzungEingabe!AD34</f>
        <v>2</v>
      </c>
      <c r="AE37">
        <f>FremdeinschätzungEingabe!AE34</f>
        <v>2</v>
      </c>
      <c r="AF37">
        <f>FremdeinschätzungEingabe!AF34</f>
        <v>2</v>
      </c>
      <c r="AG37">
        <f>FremdeinschätzungEingabe!AG34</f>
        <v>2</v>
      </c>
      <c r="AH37">
        <f>FremdeinschätzungEingabe!AH34</f>
        <v>2</v>
      </c>
      <c r="AI37">
        <f>FremdeinschätzungEingabe!AI34</f>
        <v>2</v>
      </c>
      <c r="AJ37">
        <f>FremdeinschätzungEingabe!AJ34</f>
        <v>2</v>
      </c>
      <c r="AK37">
        <f>FremdeinschätzungEingabe!AK34</f>
        <v>2</v>
      </c>
      <c r="AL37">
        <f>FremdeinschätzungEingabe!AL34</f>
        <v>2</v>
      </c>
      <c r="AM37">
        <f>FremdeinschätzungEingabe!AM34</f>
        <v>2</v>
      </c>
      <c r="AN37">
        <f>FremdeinschätzungEingabe!AN34</f>
        <v>2</v>
      </c>
      <c r="AO37">
        <f>FremdeinschätzungEingabe!AO34</f>
        <v>2</v>
      </c>
      <c r="AP37">
        <f>FremdeinschätzungEingabe!AP34</f>
        <v>2</v>
      </c>
    </row>
    <row r="38" spans="1:42" ht="12.75">
      <c r="A38" t="s">
        <v>3</v>
      </c>
      <c r="B38" t="s">
        <v>42</v>
      </c>
      <c r="C38">
        <f>FremdeinschätzungEingabe!C35</f>
        <v>2</v>
      </c>
      <c r="D38">
        <f>FremdeinschätzungEingabe!D35</f>
        <v>2</v>
      </c>
      <c r="E38">
        <f>FremdeinschätzungEingabe!E35</f>
        <v>2</v>
      </c>
      <c r="F38">
        <f>FremdeinschätzungEingabe!F35</f>
        <v>2</v>
      </c>
      <c r="G38">
        <f>FremdeinschätzungEingabe!G35</f>
        <v>1</v>
      </c>
      <c r="H38">
        <f>FremdeinschätzungEingabe!H35</f>
        <v>2</v>
      </c>
      <c r="I38">
        <f>FremdeinschätzungEingabe!I35</f>
        <v>2</v>
      </c>
      <c r="J38">
        <f>FremdeinschätzungEingabe!J35</f>
        <v>2</v>
      </c>
      <c r="K38">
        <f>FremdeinschätzungEingabe!K35</f>
        <v>3</v>
      </c>
      <c r="L38">
        <f>FremdeinschätzungEingabe!L35</f>
        <v>3</v>
      </c>
      <c r="M38">
        <f>FremdeinschätzungEingabe!M35</f>
        <v>1</v>
      </c>
      <c r="N38">
        <f>FremdeinschätzungEingabe!N35</f>
        <v>2</v>
      </c>
      <c r="O38">
        <f>FremdeinschätzungEingabe!O35</f>
        <v>2</v>
      </c>
      <c r="P38">
        <f>FremdeinschätzungEingabe!P35</f>
        <v>2</v>
      </c>
      <c r="Q38">
        <f>FremdeinschätzungEingabe!Q35</f>
        <v>3</v>
      </c>
      <c r="R38">
        <f>FremdeinschätzungEingabe!R35</f>
        <v>2</v>
      </c>
      <c r="S38">
        <f>FremdeinschätzungEingabe!S35</f>
        <v>3</v>
      </c>
      <c r="T38">
        <f>FremdeinschätzungEingabe!T35</f>
        <v>3</v>
      </c>
      <c r="U38">
        <f>FremdeinschätzungEingabe!U35</f>
        <v>2</v>
      </c>
      <c r="V38">
        <f>FremdeinschätzungEingabe!V35</f>
        <v>2</v>
      </c>
      <c r="W38">
        <f>FremdeinschätzungEingabe!W35</f>
        <v>2</v>
      </c>
      <c r="X38">
        <f>FremdeinschätzungEingabe!X35</f>
        <v>2</v>
      </c>
      <c r="Y38">
        <f>FremdeinschätzungEingabe!Y35</f>
        <v>2</v>
      </c>
      <c r="Z38">
        <f>FremdeinschätzungEingabe!Z35</f>
        <v>2</v>
      </c>
      <c r="AA38">
        <f>FremdeinschätzungEingabe!AA35</f>
        <v>2</v>
      </c>
      <c r="AB38">
        <f>FremdeinschätzungEingabe!AB35</f>
        <v>2</v>
      </c>
      <c r="AC38">
        <f>FremdeinschätzungEingabe!AC35</f>
        <v>2</v>
      </c>
      <c r="AD38">
        <f>FremdeinschätzungEingabe!AD35</f>
        <v>2</v>
      </c>
      <c r="AE38">
        <f>FremdeinschätzungEingabe!AE35</f>
        <v>3</v>
      </c>
      <c r="AF38">
        <f>FremdeinschätzungEingabe!AF35</f>
        <v>2</v>
      </c>
      <c r="AG38">
        <f>FremdeinschätzungEingabe!AG35</f>
        <v>3</v>
      </c>
      <c r="AH38">
        <f>FremdeinschätzungEingabe!AH35</f>
        <v>1</v>
      </c>
      <c r="AI38">
        <f>FremdeinschätzungEingabe!AI35</f>
        <v>1</v>
      </c>
      <c r="AJ38">
        <f>FremdeinschätzungEingabe!AJ35</f>
        <v>2</v>
      </c>
      <c r="AK38">
        <f>FremdeinschätzungEingabe!AK35</f>
        <v>2</v>
      </c>
      <c r="AL38">
        <f>FremdeinschätzungEingabe!AL35</f>
        <v>2</v>
      </c>
      <c r="AM38">
        <f>FremdeinschätzungEingabe!AM35</f>
        <v>2</v>
      </c>
      <c r="AN38">
        <f>FremdeinschätzungEingabe!AN35</f>
        <v>2</v>
      </c>
      <c r="AO38">
        <f>FremdeinschätzungEingabe!AO35</f>
        <v>2</v>
      </c>
      <c r="AP38">
        <f>FremdeinschätzungEingabe!AP35</f>
        <v>3</v>
      </c>
    </row>
    <row r="39" spans="1:42" ht="12.75">
      <c r="A39" t="s">
        <v>5</v>
      </c>
      <c r="B39" t="s">
        <v>43</v>
      </c>
      <c r="C39">
        <f>FremdeinschätzungEingabe!C36</f>
        <v>2</v>
      </c>
      <c r="D39">
        <f>FremdeinschätzungEingabe!D36</f>
        <v>2</v>
      </c>
      <c r="E39">
        <f>FremdeinschätzungEingabe!E36</f>
        <v>2</v>
      </c>
      <c r="F39">
        <f>FremdeinschätzungEingabe!F36</f>
        <v>2</v>
      </c>
      <c r="G39">
        <f>FremdeinschätzungEingabe!G36</f>
        <v>2</v>
      </c>
      <c r="H39">
        <f>FremdeinschätzungEingabe!H36</f>
        <v>2</v>
      </c>
      <c r="I39">
        <f>FremdeinschätzungEingabe!I36</f>
        <v>2</v>
      </c>
      <c r="J39">
        <f>FremdeinschätzungEingabe!J36</f>
        <v>2</v>
      </c>
      <c r="K39">
        <f>FremdeinschätzungEingabe!K36</f>
        <v>2</v>
      </c>
      <c r="L39">
        <f>FremdeinschätzungEingabe!L36</f>
        <v>2</v>
      </c>
      <c r="M39">
        <f>FremdeinschätzungEingabe!M36</f>
        <v>2</v>
      </c>
      <c r="N39">
        <f>FremdeinschätzungEingabe!N36</f>
        <v>2</v>
      </c>
      <c r="O39">
        <f>FremdeinschätzungEingabe!O36</f>
        <v>2</v>
      </c>
      <c r="P39">
        <f>FremdeinschätzungEingabe!P36</f>
        <v>2</v>
      </c>
      <c r="Q39">
        <f>FremdeinschätzungEingabe!Q36</f>
        <v>2</v>
      </c>
      <c r="R39">
        <f>FremdeinschätzungEingabe!R36</f>
        <v>2</v>
      </c>
      <c r="S39">
        <f>FremdeinschätzungEingabe!S36</f>
        <v>2</v>
      </c>
      <c r="T39">
        <f>FremdeinschätzungEingabe!T36</f>
        <v>2</v>
      </c>
      <c r="U39">
        <f>FremdeinschätzungEingabe!U36</f>
        <v>2</v>
      </c>
      <c r="V39">
        <f>FremdeinschätzungEingabe!V36</f>
        <v>2</v>
      </c>
      <c r="W39">
        <f>FremdeinschätzungEingabe!W36</f>
        <v>2</v>
      </c>
      <c r="X39">
        <f>FremdeinschätzungEingabe!X36</f>
        <v>2</v>
      </c>
      <c r="Y39">
        <f>FremdeinschätzungEingabe!Y36</f>
        <v>2</v>
      </c>
      <c r="Z39">
        <f>FremdeinschätzungEingabe!Z36</f>
        <v>2</v>
      </c>
      <c r="AA39">
        <f>FremdeinschätzungEingabe!AA36</f>
        <v>2</v>
      </c>
      <c r="AB39">
        <f>FremdeinschätzungEingabe!AB36</f>
        <v>2</v>
      </c>
      <c r="AC39">
        <f>FremdeinschätzungEingabe!AC36</f>
        <v>2</v>
      </c>
      <c r="AD39">
        <f>FremdeinschätzungEingabe!AD36</f>
        <v>2</v>
      </c>
      <c r="AE39">
        <f>FremdeinschätzungEingabe!AE36</f>
        <v>2</v>
      </c>
      <c r="AF39">
        <f>FremdeinschätzungEingabe!AF36</f>
        <v>2</v>
      </c>
      <c r="AG39">
        <f>FremdeinschätzungEingabe!AG36</f>
        <v>2</v>
      </c>
      <c r="AH39">
        <f>FremdeinschätzungEingabe!AH36</f>
        <v>2</v>
      </c>
      <c r="AI39">
        <f>FremdeinschätzungEingabe!AI36</f>
        <v>2</v>
      </c>
      <c r="AJ39">
        <f>FremdeinschätzungEingabe!AJ36</f>
        <v>2</v>
      </c>
      <c r="AK39">
        <f>FremdeinschätzungEingabe!AK36</f>
        <v>2</v>
      </c>
      <c r="AL39">
        <f>FremdeinschätzungEingabe!AL36</f>
        <v>2</v>
      </c>
      <c r="AM39">
        <f>FremdeinschätzungEingabe!AM36</f>
        <v>2</v>
      </c>
      <c r="AN39">
        <f>FremdeinschätzungEingabe!AN36</f>
        <v>2</v>
      </c>
      <c r="AO39">
        <f>FremdeinschätzungEingabe!AO36</f>
        <v>2</v>
      </c>
      <c r="AP39">
        <f>FremdeinschätzungEingabe!AP36</f>
        <v>2</v>
      </c>
    </row>
    <row r="40" spans="1:42" ht="12.75">
      <c r="A40" t="s">
        <v>7</v>
      </c>
      <c r="B40" t="s">
        <v>44</v>
      </c>
      <c r="C40">
        <f>FremdeinschätzungEingabe!C37</f>
        <v>2</v>
      </c>
      <c r="D40">
        <f>FremdeinschätzungEingabe!D37</f>
        <v>2</v>
      </c>
      <c r="E40">
        <f>FremdeinschätzungEingabe!E37</f>
        <v>2</v>
      </c>
      <c r="F40">
        <f>FremdeinschätzungEingabe!F37</f>
        <v>2</v>
      </c>
      <c r="G40">
        <f>FremdeinschätzungEingabe!G37</f>
        <v>2</v>
      </c>
      <c r="H40">
        <f>FremdeinschätzungEingabe!H37</f>
        <v>2</v>
      </c>
      <c r="I40">
        <f>FremdeinschätzungEingabe!I37</f>
        <v>2</v>
      </c>
      <c r="J40">
        <f>FremdeinschätzungEingabe!J37</f>
        <v>2</v>
      </c>
      <c r="K40">
        <f>FremdeinschätzungEingabe!K37</f>
        <v>2</v>
      </c>
      <c r="L40">
        <f>FremdeinschätzungEingabe!L37</f>
        <v>2</v>
      </c>
      <c r="M40">
        <f>FremdeinschätzungEingabe!M37</f>
        <v>2</v>
      </c>
      <c r="N40">
        <f>FremdeinschätzungEingabe!N37</f>
        <v>2</v>
      </c>
      <c r="O40">
        <f>FremdeinschätzungEingabe!O37</f>
        <v>2</v>
      </c>
      <c r="P40">
        <f>FremdeinschätzungEingabe!P37</f>
        <v>2</v>
      </c>
      <c r="Q40">
        <f>FremdeinschätzungEingabe!Q37</f>
        <v>2</v>
      </c>
      <c r="R40">
        <f>FremdeinschätzungEingabe!R37</f>
        <v>2</v>
      </c>
      <c r="S40">
        <f>FremdeinschätzungEingabe!S37</f>
        <v>2</v>
      </c>
      <c r="T40">
        <f>FremdeinschätzungEingabe!T37</f>
        <v>2</v>
      </c>
      <c r="U40">
        <f>FremdeinschätzungEingabe!U37</f>
        <v>2</v>
      </c>
      <c r="V40">
        <f>FremdeinschätzungEingabe!V37</f>
        <v>2</v>
      </c>
      <c r="W40">
        <f>FremdeinschätzungEingabe!W37</f>
        <v>2</v>
      </c>
      <c r="X40">
        <f>FremdeinschätzungEingabe!X37</f>
        <v>2</v>
      </c>
      <c r="Y40">
        <f>FremdeinschätzungEingabe!Y37</f>
        <v>2</v>
      </c>
      <c r="Z40">
        <f>FremdeinschätzungEingabe!Z37</f>
        <v>2</v>
      </c>
      <c r="AA40">
        <f>FremdeinschätzungEingabe!AA37</f>
        <v>2</v>
      </c>
      <c r="AB40">
        <f>FremdeinschätzungEingabe!AB37</f>
        <v>2</v>
      </c>
      <c r="AC40">
        <f>FremdeinschätzungEingabe!AC37</f>
        <v>2</v>
      </c>
      <c r="AD40">
        <f>FremdeinschätzungEingabe!AD37</f>
        <v>2</v>
      </c>
      <c r="AE40">
        <f>FremdeinschätzungEingabe!AE37</f>
        <v>2</v>
      </c>
      <c r="AF40">
        <f>FremdeinschätzungEingabe!AF37</f>
        <v>2</v>
      </c>
      <c r="AG40">
        <f>FremdeinschätzungEingabe!AG37</f>
        <v>2</v>
      </c>
      <c r="AH40">
        <f>FremdeinschätzungEingabe!AH37</f>
        <v>2</v>
      </c>
      <c r="AI40">
        <f>FremdeinschätzungEingabe!AI37</f>
        <v>2</v>
      </c>
      <c r="AJ40">
        <f>FremdeinschätzungEingabe!AJ37</f>
        <v>2</v>
      </c>
      <c r="AK40">
        <f>FremdeinschätzungEingabe!AK37</f>
        <v>2</v>
      </c>
      <c r="AL40">
        <f>FremdeinschätzungEingabe!AL37</f>
        <v>2</v>
      </c>
      <c r="AM40">
        <f>FremdeinschätzungEingabe!AM37</f>
        <v>2</v>
      </c>
      <c r="AN40">
        <f>FremdeinschätzungEingabe!AN37</f>
        <v>2</v>
      </c>
      <c r="AO40">
        <f>FremdeinschätzungEingabe!AO37</f>
        <v>2</v>
      </c>
      <c r="AP40">
        <f>FremdeinschätzungEingabe!AP37</f>
        <v>2</v>
      </c>
    </row>
    <row r="41" spans="1:42" ht="12.75">
      <c r="A41" t="s">
        <v>9</v>
      </c>
      <c r="B41" t="s">
        <v>45</v>
      </c>
      <c r="C41">
        <f>FremdeinschätzungEingabe!C38</f>
        <v>2</v>
      </c>
      <c r="D41">
        <f>FremdeinschätzungEingabe!D38</f>
        <v>2</v>
      </c>
      <c r="E41">
        <f>FremdeinschätzungEingabe!E38</f>
        <v>2</v>
      </c>
      <c r="F41">
        <f>FremdeinschätzungEingabe!F38</f>
        <v>2</v>
      </c>
      <c r="G41">
        <f>FremdeinschätzungEingabe!G38</f>
        <v>2</v>
      </c>
      <c r="H41">
        <f>FremdeinschätzungEingabe!H38</f>
        <v>2</v>
      </c>
      <c r="I41">
        <f>FremdeinschätzungEingabe!I38</f>
        <v>2</v>
      </c>
      <c r="J41">
        <f>FremdeinschätzungEingabe!J38</f>
        <v>2</v>
      </c>
      <c r="K41">
        <f>FremdeinschätzungEingabe!K38</f>
        <v>2</v>
      </c>
      <c r="L41">
        <f>FremdeinschätzungEingabe!L38</f>
        <v>2</v>
      </c>
      <c r="M41">
        <f>FremdeinschätzungEingabe!M38</f>
        <v>2</v>
      </c>
      <c r="N41">
        <f>FremdeinschätzungEingabe!N38</f>
        <v>2</v>
      </c>
      <c r="O41">
        <f>FremdeinschätzungEingabe!O38</f>
        <v>2</v>
      </c>
      <c r="P41">
        <f>FremdeinschätzungEingabe!P38</f>
        <v>2</v>
      </c>
      <c r="Q41">
        <f>FremdeinschätzungEingabe!Q38</f>
        <v>2</v>
      </c>
      <c r="R41">
        <f>FremdeinschätzungEingabe!R38</f>
        <v>2</v>
      </c>
      <c r="S41">
        <f>FremdeinschätzungEingabe!S38</f>
        <v>2</v>
      </c>
      <c r="T41">
        <f>FremdeinschätzungEingabe!T38</f>
        <v>2</v>
      </c>
      <c r="U41">
        <f>FremdeinschätzungEingabe!U38</f>
        <v>2</v>
      </c>
      <c r="V41">
        <f>FremdeinschätzungEingabe!V38</f>
        <v>2</v>
      </c>
      <c r="W41">
        <f>FremdeinschätzungEingabe!W38</f>
        <v>2</v>
      </c>
      <c r="X41">
        <f>FremdeinschätzungEingabe!X38</f>
        <v>2</v>
      </c>
      <c r="Y41">
        <f>FremdeinschätzungEingabe!Y38</f>
        <v>2</v>
      </c>
      <c r="Z41">
        <f>FremdeinschätzungEingabe!Z38</f>
        <v>2</v>
      </c>
      <c r="AA41">
        <f>FremdeinschätzungEingabe!AA38</f>
        <v>2</v>
      </c>
      <c r="AB41">
        <f>FremdeinschätzungEingabe!AB38</f>
        <v>2</v>
      </c>
      <c r="AC41">
        <f>FremdeinschätzungEingabe!AC38</f>
        <v>2</v>
      </c>
      <c r="AD41">
        <f>FremdeinschätzungEingabe!AD38</f>
        <v>2</v>
      </c>
      <c r="AE41">
        <f>FremdeinschätzungEingabe!AE38</f>
        <v>2</v>
      </c>
      <c r="AF41">
        <f>FremdeinschätzungEingabe!AF38</f>
        <v>2</v>
      </c>
      <c r="AG41">
        <f>FremdeinschätzungEingabe!AG38</f>
        <v>2</v>
      </c>
      <c r="AH41">
        <f>FremdeinschätzungEingabe!AH38</f>
        <v>2</v>
      </c>
      <c r="AI41">
        <f>FremdeinschätzungEingabe!AI38</f>
        <v>2</v>
      </c>
      <c r="AJ41">
        <f>FremdeinschätzungEingabe!AJ38</f>
        <v>2</v>
      </c>
      <c r="AK41">
        <f>FremdeinschätzungEingabe!AK38</f>
        <v>2</v>
      </c>
      <c r="AL41">
        <f>FremdeinschätzungEingabe!AL38</f>
        <v>2</v>
      </c>
      <c r="AM41">
        <f>FremdeinschätzungEingabe!AM38</f>
        <v>2</v>
      </c>
      <c r="AN41">
        <f>FremdeinschätzungEingabe!AN38</f>
        <v>2</v>
      </c>
      <c r="AO41">
        <f>FremdeinschätzungEingabe!AO38</f>
        <v>2</v>
      </c>
      <c r="AP41">
        <f>FremdeinschätzungEingabe!AP38</f>
        <v>2</v>
      </c>
    </row>
    <row r="42" spans="1:42" ht="12.75">
      <c r="A42" t="s">
        <v>11</v>
      </c>
      <c r="B42" t="s">
        <v>46</v>
      </c>
      <c r="C42">
        <f>FremdeinschätzungEingabe!C39</f>
        <v>2</v>
      </c>
      <c r="D42">
        <f>FremdeinschätzungEingabe!D39</f>
        <v>2</v>
      </c>
      <c r="E42">
        <f>FremdeinschätzungEingabe!E39</f>
        <v>2</v>
      </c>
      <c r="F42">
        <f>FremdeinschätzungEingabe!F39</f>
        <v>2</v>
      </c>
      <c r="G42">
        <f>FremdeinschätzungEingabe!G39</f>
        <v>2</v>
      </c>
      <c r="H42">
        <f>FremdeinschätzungEingabe!H39</f>
        <v>2</v>
      </c>
      <c r="I42">
        <f>FremdeinschätzungEingabe!I39</f>
        <v>2</v>
      </c>
      <c r="J42">
        <f>FremdeinschätzungEingabe!J39</f>
        <v>2</v>
      </c>
      <c r="K42">
        <f>FremdeinschätzungEingabe!K39</f>
        <v>2</v>
      </c>
      <c r="L42">
        <f>FremdeinschätzungEingabe!L39</f>
        <v>2</v>
      </c>
      <c r="M42">
        <f>FremdeinschätzungEingabe!M39</f>
        <v>2</v>
      </c>
      <c r="N42">
        <f>FremdeinschätzungEingabe!N39</f>
        <v>2</v>
      </c>
      <c r="O42">
        <f>FremdeinschätzungEingabe!O39</f>
        <v>2</v>
      </c>
      <c r="P42">
        <f>FremdeinschätzungEingabe!P39</f>
        <v>2</v>
      </c>
      <c r="Q42">
        <f>FremdeinschätzungEingabe!Q39</f>
        <v>2</v>
      </c>
      <c r="R42">
        <f>FremdeinschätzungEingabe!R39</f>
        <v>2</v>
      </c>
      <c r="S42">
        <f>FremdeinschätzungEingabe!S39</f>
        <v>2</v>
      </c>
      <c r="T42">
        <f>FremdeinschätzungEingabe!T39</f>
        <v>2</v>
      </c>
      <c r="U42">
        <f>FremdeinschätzungEingabe!U39</f>
        <v>2</v>
      </c>
      <c r="V42">
        <f>FremdeinschätzungEingabe!V39</f>
        <v>2</v>
      </c>
      <c r="W42">
        <f>FremdeinschätzungEingabe!W39</f>
        <v>2</v>
      </c>
      <c r="X42">
        <f>FremdeinschätzungEingabe!X39</f>
        <v>2</v>
      </c>
      <c r="Y42">
        <f>FremdeinschätzungEingabe!Y39</f>
        <v>2</v>
      </c>
      <c r="Z42">
        <f>FremdeinschätzungEingabe!Z39</f>
        <v>2</v>
      </c>
      <c r="AA42">
        <f>FremdeinschätzungEingabe!AA39</f>
        <v>2</v>
      </c>
      <c r="AB42">
        <f>FremdeinschätzungEingabe!AB39</f>
        <v>2</v>
      </c>
      <c r="AC42">
        <f>FremdeinschätzungEingabe!AC39</f>
        <v>2</v>
      </c>
      <c r="AD42">
        <f>FremdeinschätzungEingabe!AD39</f>
        <v>2</v>
      </c>
      <c r="AE42">
        <f>FremdeinschätzungEingabe!AE39</f>
        <v>2</v>
      </c>
      <c r="AF42">
        <f>FremdeinschätzungEingabe!AF39</f>
        <v>2</v>
      </c>
      <c r="AG42">
        <f>FremdeinschätzungEingabe!AG39</f>
        <v>2</v>
      </c>
      <c r="AH42">
        <f>FremdeinschätzungEingabe!AH39</f>
        <v>2</v>
      </c>
      <c r="AI42">
        <f>FremdeinschätzungEingabe!AI39</f>
        <v>2</v>
      </c>
      <c r="AJ42">
        <f>FremdeinschätzungEingabe!AJ39</f>
        <v>2</v>
      </c>
      <c r="AK42">
        <f>FremdeinschätzungEingabe!AK39</f>
        <v>2</v>
      </c>
      <c r="AL42">
        <f>FremdeinschätzungEingabe!AL39</f>
        <v>2</v>
      </c>
      <c r="AM42">
        <f>FremdeinschätzungEingabe!AM39</f>
        <v>2</v>
      </c>
      <c r="AN42">
        <f>FremdeinschätzungEingabe!AN39</f>
        <v>2</v>
      </c>
      <c r="AO42">
        <f>FremdeinschätzungEingabe!AO39</f>
        <v>2</v>
      </c>
      <c r="AP42">
        <f>FremdeinschätzungEingabe!AP39</f>
        <v>2</v>
      </c>
    </row>
    <row r="43" spans="1:42" ht="12.75">
      <c r="A43" t="s">
        <v>13</v>
      </c>
      <c r="B43" t="s">
        <v>47</v>
      </c>
      <c r="C43">
        <f>FremdeinschätzungEingabe!C40</f>
        <v>2</v>
      </c>
      <c r="D43">
        <f>FremdeinschätzungEingabe!D40</f>
        <v>2</v>
      </c>
      <c r="E43">
        <f>FremdeinschätzungEingabe!E40</f>
        <v>2</v>
      </c>
      <c r="F43">
        <f>FremdeinschätzungEingabe!F40</f>
        <v>2</v>
      </c>
      <c r="G43">
        <f>FremdeinschätzungEingabe!G40</f>
        <v>2</v>
      </c>
      <c r="H43">
        <f>FremdeinschätzungEingabe!H40</f>
        <v>2</v>
      </c>
      <c r="I43">
        <f>FremdeinschätzungEingabe!I40</f>
        <v>2</v>
      </c>
      <c r="J43">
        <f>FremdeinschätzungEingabe!J40</f>
        <v>2</v>
      </c>
      <c r="K43">
        <f>FremdeinschätzungEingabe!K40</f>
        <v>2</v>
      </c>
      <c r="L43">
        <f>FremdeinschätzungEingabe!L40</f>
        <v>2</v>
      </c>
      <c r="M43">
        <f>FremdeinschätzungEingabe!M40</f>
        <v>2</v>
      </c>
      <c r="N43">
        <f>FremdeinschätzungEingabe!N40</f>
        <v>2</v>
      </c>
      <c r="O43">
        <f>FremdeinschätzungEingabe!O40</f>
        <v>2</v>
      </c>
      <c r="P43">
        <f>FremdeinschätzungEingabe!P40</f>
        <v>2</v>
      </c>
      <c r="Q43">
        <f>FremdeinschätzungEingabe!Q40</f>
        <v>2</v>
      </c>
      <c r="R43">
        <f>FremdeinschätzungEingabe!R40</f>
        <v>2</v>
      </c>
      <c r="S43">
        <f>FremdeinschätzungEingabe!S40</f>
        <v>2</v>
      </c>
      <c r="T43">
        <f>FremdeinschätzungEingabe!T40</f>
        <v>2</v>
      </c>
      <c r="U43">
        <f>FremdeinschätzungEingabe!U40</f>
        <v>2</v>
      </c>
      <c r="V43">
        <f>FremdeinschätzungEingabe!V40</f>
        <v>2</v>
      </c>
      <c r="W43">
        <f>FremdeinschätzungEingabe!W40</f>
        <v>2</v>
      </c>
      <c r="X43">
        <f>FremdeinschätzungEingabe!X40</f>
        <v>2</v>
      </c>
      <c r="Y43">
        <f>FremdeinschätzungEingabe!Y40</f>
        <v>2</v>
      </c>
      <c r="Z43">
        <f>FremdeinschätzungEingabe!Z40</f>
        <v>2</v>
      </c>
      <c r="AA43">
        <f>FremdeinschätzungEingabe!AA40</f>
        <v>2</v>
      </c>
      <c r="AB43">
        <f>FremdeinschätzungEingabe!AB40</f>
        <v>2</v>
      </c>
      <c r="AC43">
        <f>FremdeinschätzungEingabe!AC40</f>
        <v>2</v>
      </c>
      <c r="AD43">
        <f>FremdeinschätzungEingabe!AD40</f>
        <v>2</v>
      </c>
      <c r="AE43">
        <f>FremdeinschätzungEingabe!AE40</f>
        <v>2</v>
      </c>
      <c r="AF43">
        <f>FremdeinschätzungEingabe!AF40</f>
        <v>2</v>
      </c>
      <c r="AG43">
        <f>FremdeinschätzungEingabe!AG40</f>
        <v>2</v>
      </c>
      <c r="AH43">
        <f>FremdeinschätzungEingabe!AH40</f>
        <v>2</v>
      </c>
      <c r="AI43">
        <f>FremdeinschätzungEingabe!AI40</f>
        <v>2</v>
      </c>
      <c r="AJ43">
        <f>FremdeinschätzungEingabe!AJ40</f>
        <v>2</v>
      </c>
      <c r="AK43">
        <f>FremdeinschätzungEingabe!AK40</f>
        <v>2</v>
      </c>
      <c r="AL43">
        <f>FremdeinschätzungEingabe!AL40</f>
        <v>2</v>
      </c>
      <c r="AM43">
        <f>FremdeinschätzungEingabe!AM40</f>
        <v>2</v>
      </c>
      <c r="AN43">
        <f>FremdeinschätzungEingabe!AN40</f>
        <v>2</v>
      </c>
      <c r="AO43">
        <f>FremdeinschätzungEingabe!AO40</f>
        <v>2</v>
      </c>
      <c r="AP43">
        <f>FremdeinschätzungEingabe!AP40</f>
        <v>2</v>
      </c>
    </row>
    <row r="44" spans="1:42" ht="12.75">
      <c r="A44" t="s">
        <v>15</v>
      </c>
      <c r="B44" t="s">
        <v>48</v>
      </c>
      <c r="C44">
        <f>FremdeinschätzungEingabe!C41</f>
        <v>2</v>
      </c>
      <c r="D44">
        <f>FremdeinschätzungEingabe!D41</f>
        <v>2</v>
      </c>
      <c r="E44">
        <f>FremdeinschätzungEingabe!E41</f>
        <v>2</v>
      </c>
      <c r="F44">
        <f>FremdeinschätzungEingabe!F41</f>
        <v>2</v>
      </c>
      <c r="G44">
        <f>FremdeinschätzungEingabe!G41</f>
        <v>2</v>
      </c>
      <c r="H44">
        <f>FremdeinschätzungEingabe!H41</f>
        <v>2</v>
      </c>
      <c r="I44">
        <f>FremdeinschätzungEingabe!I41</f>
        <v>2</v>
      </c>
      <c r="J44">
        <f>FremdeinschätzungEingabe!J41</f>
        <v>2</v>
      </c>
      <c r="K44">
        <f>FremdeinschätzungEingabe!K41</f>
        <v>2</v>
      </c>
      <c r="L44">
        <f>FremdeinschätzungEingabe!L41</f>
        <v>2</v>
      </c>
      <c r="M44">
        <f>FremdeinschätzungEingabe!M41</f>
        <v>2</v>
      </c>
      <c r="N44">
        <f>FremdeinschätzungEingabe!N41</f>
        <v>2</v>
      </c>
      <c r="O44">
        <f>FremdeinschätzungEingabe!O41</f>
        <v>2</v>
      </c>
      <c r="P44">
        <f>FremdeinschätzungEingabe!P41</f>
        <v>2</v>
      </c>
      <c r="Q44">
        <f>FremdeinschätzungEingabe!Q41</f>
        <v>2</v>
      </c>
      <c r="R44">
        <f>FremdeinschätzungEingabe!R41</f>
        <v>2</v>
      </c>
      <c r="S44">
        <f>FremdeinschätzungEingabe!S41</f>
        <v>2</v>
      </c>
      <c r="T44">
        <f>FremdeinschätzungEingabe!T41</f>
        <v>2</v>
      </c>
      <c r="U44">
        <f>FremdeinschätzungEingabe!U41</f>
        <v>2</v>
      </c>
      <c r="V44">
        <f>FremdeinschätzungEingabe!V41</f>
        <v>2</v>
      </c>
      <c r="W44">
        <f>FremdeinschätzungEingabe!W41</f>
        <v>2</v>
      </c>
      <c r="X44">
        <f>FremdeinschätzungEingabe!X41</f>
        <v>2</v>
      </c>
      <c r="Y44">
        <f>FremdeinschätzungEingabe!Y41</f>
        <v>2</v>
      </c>
      <c r="Z44">
        <f>FremdeinschätzungEingabe!Z41</f>
        <v>2</v>
      </c>
      <c r="AA44">
        <f>FremdeinschätzungEingabe!AA41</f>
        <v>2</v>
      </c>
      <c r="AB44">
        <f>FremdeinschätzungEingabe!AB41</f>
        <v>2</v>
      </c>
      <c r="AC44">
        <f>FremdeinschätzungEingabe!AC41</f>
        <v>2</v>
      </c>
      <c r="AD44">
        <f>FremdeinschätzungEingabe!AD41</f>
        <v>2</v>
      </c>
      <c r="AE44">
        <f>FremdeinschätzungEingabe!AE41</f>
        <v>2</v>
      </c>
      <c r="AF44">
        <f>FremdeinschätzungEingabe!AF41</f>
        <v>2</v>
      </c>
      <c r="AG44">
        <f>FremdeinschätzungEingabe!AG41</f>
        <v>2</v>
      </c>
      <c r="AH44">
        <f>FremdeinschätzungEingabe!AH41</f>
        <v>2</v>
      </c>
      <c r="AI44">
        <f>FremdeinschätzungEingabe!AI41</f>
        <v>2</v>
      </c>
      <c r="AJ44">
        <f>FremdeinschätzungEingabe!AJ41</f>
        <v>2</v>
      </c>
      <c r="AK44">
        <f>FremdeinschätzungEingabe!AK41</f>
        <v>2</v>
      </c>
      <c r="AL44">
        <f>FremdeinschätzungEingabe!AL41</f>
        <v>2</v>
      </c>
      <c r="AM44">
        <f>FremdeinschätzungEingabe!AM41</f>
        <v>2</v>
      </c>
      <c r="AN44">
        <f>FremdeinschätzungEingabe!AN41</f>
        <v>2</v>
      </c>
      <c r="AO44">
        <f>FremdeinschätzungEingabe!AO41</f>
        <v>2</v>
      </c>
      <c r="AP44">
        <f>FremdeinschätzungEingabe!AP41</f>
        <v>2</v>
      </c>
    </row>
    <row r="45" spans="3:42" ht="12.75">
      <c r="C45">
        <f aca="true" t="shared" si="6" ref="C45:U45">SUM(C37:C44)</f>
        <v>16</v>
      </c>
      <c r="D45">
        <f t="shared" si="6"/>
        <v>16</v>
      </c>
      <c r="E45">
        <f t="shared" si="6"/>
        <v>16</v>
      </c>
      <c r="F45">
        <f t="shared" si="6"/>
        <v>16</v>
      </c>
      <c r="G45">
        <f t="shared" si="6"/>
        <v>15</v>
      </c>
      <c r="H45">
        <f t="shared" si="6"/>
        <v>16</v>
      </c>
      <c r="I45">
        <f t="shared" si="6"/>
        <v>16</v>
      </c>
      <c r="J45">
        <f t="shared" si="6"/>
        <v>16</v>
      </c>
      <c r="K45">
        <f t="shared" si="6"/>
        <v>17</v>
      </c>
      <c r="L45">
        <f t="shared" si="6"/>
        <v>17</v>
      </c>
      <c r="M45">
        <f t="shared" si="6"/>
        <v>15</v>
      </c>
      <c r="N45">
        <f t="shared" si="6"/>
        <v>16</v>
      </c>
      <c r="O45">
        <f t="shared" si="6"/>
        <v>16</v>
      </c>
      <c r="P45">
        <f t="shared" si="6"/>
        <v>16</v>
      </c>
      <c r="Q45">
        <f t="shared" si="6"/>
        <v>17</v>
      </c>
      <c r="R45">
        <f t="shared" si="6"/>
        <v>16</v>
      </c>
      <c r="S45">
        <f t="shared" si="6"/>
        <v>17</v>
      </c>
      <c r="T45">
        <f t="shared" si="6"/>
        <v>17</v>
      </c>
      <c r="U45">
        <f t="shared" si="6"/>
        <v>16</v>
      </c>
      <c r="V45">
        <f aca="true" t="shared" si="7" ref="V45:AP45">SUM(V37:V44)</f>
        <v>16</v>
      </c>
      <c r="W45">
        <f t="shared" si="7"/>
        <v>16</v>
      </c>
      <c r="X45">
        <f t="shared" si="7"/>
        <v>16</v>
      </c>
      <c r="Y45">
        <f t="shared" si="7"/>
        <v>16</v>
      </c>
      <c r="Z45">
        <f t="shared" si="7"/>
        <v>16</v>
      </c>
      <c r="AA45">
        <f t="shared" si="7"/>
        <v>16</v>
      </c>
      <c r="AB45">
        <f t="shared" si="7"/>
        <v>16</v>
      </c>
      <c r="AC45">
        <f t="shared" si="7"/>
        <v>16</v>
      </c>
      <c r="AD45">
        <f t="shared" si="7"/>
        <v>16</v>
      </c>
      <c r="AE45">
        <f t="shared" si="7"/>
        <v>17</v>
      </c>
      <c r="AF45">
        <f t="shared" si="7"/>
        <v>16</v>
      </c>
      <c r="AG45">
        <f t="shared" si="7"/>
        <v>17</v>
      </c>
      <c r="AH45">
        <f t="shared" si="7"/>
        <v>15</v>
      </c>
      <c r="AI45">
        <f t="shared" si="7"/>
        <v>15</v>
      </c>
      <c r="AJ45">
        <f t="shared" si="7"/>
        <v>16</v>
      </c>
      <c r="AK45">
        <f t="shared" si="7"/>
        <v>16</v>
      </c>
      <c r="AL45">
        <f t="shared" si="7"/>
        <v>16</v>
      </c>
      <c r="AM45">
        <f t="shared" si="7"/>
        <v>16</v>
      </c>
      <c r="AN45">
        <f t="shared" si="7"/>
        <v>16</v>
      </c>
      <c r="AO45">
        <f t="shared" si="7"/>
        <v>16</v>
      </c>
      <c r="AP45">
        <f t="shared" si="7"/>
        <v>17</v>
      </c>
    </row>
    <row r="47" ht="12.75">
      <c r="A47" t="s">
        <v>55</v>
      </c>
    </row>
    <row r="48" spans="1:42" ht="12.75">
      <c r="A48" t="str">
        <f aca="true" t="shared" si="8" ref="A48:U48">A3</f>
        <v>A</v>
      </c>
      <c r="B48" t="str">
        <f t="shared" si="8"/>
        <v>Zuverlässigkeit</v>
      </c>
      <c r="C48">
        <f t="shared" si="8"/>
        <v>3</v>
      </c>
      <c r="D48">
        <f t="shared" si="8"/>
        <v>3</v>
      </c>
      <c r="E48">
        <f t="shared" si="8"/>
        <v>3</v>
      </c>
      <c r="F48">
        <f t="shared" si="8"/>
        <v>3</v>
      </c>
      <c r="G48">
        <f t="shared" si="8"/>
        <v>2</v>
      </c>
      <c r="H48">
        <f t="shared" si="8"/>
        <v>3</v>
      </c>
      <c r="I48">
        <f t="shared" si="8"/>
        <v>2</v>
      </c>
      <c r="J48">
        <f t="shared" si="8"/>
        <v>3</v>
      </c>
      <c r="K48">
        <f t="shared" si="8"/>
        <v>4</v>
      </c>
      <c r="L48">
        <f t="shared" si="8"/>
        <v>3</v>
      </c>
      <c r="M48">
        <f t="shared" si="8"/>
        <v>3</v>
      </c>
      <c r="N48">
        <f t="shared" si="8"/>
        <v>3</v>
      </c>
      <c r="O48">
        <f t="shared" si="8"/>
        <v>2</v>
      </c>
      <c r="P48">
        <f t="shared" si="8"/>
        <v>3</v>
      </c>
      <c r="Q48">
        <f t="shared" si="8"/>
        <v>4</v>
      </c>
      <c r="R48">
        <f t="shared" si="8"/>
        <v>2</v>
      </c>
      <c r="S48">
        <f t="shared" si="8"/>
        <v>3</v>
      </c>
      <c r="T48">
        <f t="shared" si="8"/>
        <v>3</v>
      </c>
      <c r="U48">
        <f t="shared" si="8"/>
        <v>4</v>
      </c>
      <c r="V48">
        <f aca="true" t="shared" si="9" ref="V48:AP48">V3</f>
        <v>2</v>
      </c>
      <c r="W48">
        <f t="shared" si="9"/>
        <v>2</v>
      </c>
      <c r="X48">
        <f t="shared" si="9"/>
        <v>2</v>
      </c>
      <c r="Y48">
        <f t="shared" si="9"/>
        <v>2</v>
      </c>
      <c r="Z48">
        <f t="shared" si="9"/>
        <v>3</v>
      </c>
      <c r="AA48">
        <f t="shared" si="9"/>
        <v>2</v>
      </c>
      <c r="AB48">
        <f t="shared" si="9"/>
        <v>2</v>
      </c>
      <c r="AC48">
        <f t="shared" si="9"/>
        <v>2</v>
      </c>
      <c r="AD48">
        <f t="shared" si="9"/>
        <v>2</v>
      </c>
      <c r="AE48">
        <f t="shared" si="9"/>
        <v>4</v>
      </c>
      <c r="AF48">
        <f t="shared" si="9"/>
        <v>3</v>
      </c>
      <c r="AG48">
        <f t="shared" si="9"/>
        <v>2</v>
      </c>
      <c r="AH48">
        <f t="shared" si="9"/>
        <v>2</v>
      </c>
      <c r="AI48">
        <f t="shared" si="9"/>
        <v>2</v>
      </c>
      <c r="AJ48">
        <f t="shared" si="9"/>
        <v>3</v>
      </c>
      <c r="AK48">
        <f t="shared" si="9"/>
        <v>3</v>
      </c>
      <c r="AL48">
        <f t="shared" si="9"/>
        <v>2</v>
      </c>
      <c r="AM48">
        <f t="shared" si="9"/>
        <v>2</v>
      </c>
      <c r="AN48">
        <f t="shared" si="9"/>
        <v>2</v>
      </c>
      <c r="AO48">
        <f t="shared" si="9"/>
        <v>3</v>
      </c>
      <c r="AP48">
        <f t="shared" si="9"/>
        <v>4</v>
      </c>
    </row>
    <row r="49" spans="1:42" ht="12.75">
      <c r="A49" t="str">
        <f aca="true" t="shared" si="10" ref="A49:U49">A4</f>
        <v>B</v>
      </c>
      <c r="B49" t="str">
        <f t="shared" si="10"/>
        <v>Arbeitstempo</v>
      </c>
      <c r="C49">
        <f t="shared" si="10"/>
        <v>3</v>
      </c>
      <c r="D49">
        <f t="shared" si="10"/>
        <v>2</v>
      </c>
      <c r="E49">
        <f t="shared" si="10"/>
        <v>2</v>
      </c>
      <c r="F49">
        <f t="shared" si="10"/>
        <v>3</v>
      </c>
      <c r="G49">
        <f t="shared" si="10"/>
        <v>1</v>
      </c>
      <c r="H49">
        <f t="shared" si="10"/>
        <v>3</v>
      </c>
      <c r="I49">
        <f t="shared" si="10"/>
        <v>2</v>
      </c>
      <c r="J49">
        <f t="shared" si="10"/>
        <v>3</v>
      </c>
      <c r="K49">
        <f t="shared" si="10"/>
        <v>3</v>
      </c>
      <c r="L49">
        <f t="shared" si="10"/>
        <v>3</v>
      </c>
      <c r="M49">
        <f t="shared" si="10"/>
        <v>1</v>
      </c>
      <c r="N49">
        <f t="shared" si="10"/>
        <v>3</v>
      </c>
      <c r="O49">
        <f t="shared" si="10"/>
        <v>2</v>
      </c>
      <c r="P49">
        <f t="shared" si="10"/>
        <v>2</v>
      </c>
      <c r="Q49">
        <f t="shared" si="10"/>
        <v>3</v>
      </c>
      <c r="R49">
        <f t="shared" si="10"/>
        <v>2</v>
      </c>
      <c r="S49">
        <f t="shared" si="10"/>
        <v>4</v>
      </c>
      <c r="T49">
        <f t="shared" si="10"/>
        <v>3</v>
      </c>
      <c r="U49">
        <f t="shared" si="10"/>
        <v>3</v>
      </c>
      <c r="V49">
        <f aca="true" t="shared" si="11" ref="V49:AP49">V4</f>
        <v>2</v>
      </c>
      <c r="W49">
        <f t="shared" si="11"/>
        <v>2</v>
      </c>
      <c r="X49">
        <f t="shared" si="11"/>
        <v>3</v>
      </c>
      <c r="Y49">
        <f t="shared" si="11"/>
        <v>2</v>
      </c>
      <c r="Z49">
        <f t="shared" si="11"/>
        <v>3</v>
      </c>
      <c r="AA49">
        <f t="shared" si="11"/>
        <v>2</v>
      </c>
      <c r="AB49">
        <f t="shared" si="11"/>
        <v>2</v>
      </c>
      <c r="AC49">
        <f t="shared" si="11"/>
        <v>2</v>
      </c>
      <c r="AD49">
        <f t="shared" si="11"/>
        <v>2</v>
      </c>
      <c r="AE49">
        <f t="shared" si="11"/>
        <v>3</v>
      </c>
      <c r="AF49">
        <f t="shared" si="11"/>
        <v>3</v>
      </c>
      <c r="AG49">
        <f t="shared" si="11"/>
        <v>2</v>
      </c>
      <c r="AH49">
        <f t="shared" si="11"/>
        <v>2</v>
      </c>
      <c r="AI49">
        <f t="shared" si="11"/>
        <v>2</v>
      </c>
      <c r="AJ49">
        <f t="shared" si="11"/>
        <v>3</v>
      </c>
      <c r="AK49">
        <f t="shared" si="11"/>
        <v>3</v>
      </c>
      <c r="AL49">
        <f t="shared" si="11"/>
        <v>2</v>
      </c>
      <c r="AM49">
        <f t="shared" si="11"/>
        <v>2</v>
      </c>
      <c r="AN49">
        <f t="shared" si="11"/>
        <v>2</v>
      </c>
      <c r="AO49">
        <f t="shared" si="11"/>
        <v>3</v>
      </c>
      <c r="AP49">
        <f t="shared" si="11"/>
        <v>3</v>
      </c>
    </row>
    <row r="50" spans="1:42" ht="12.75">
      <c r="A50" t="str">
        <f aca="true" t="shared" si="12" ref="A50:U51">A8</f>
        <v>F</v>
      </c>
      <c r="B50" t="str">
        <f t="shared" si="12"/>
        <v>Ordnung</v>
      </c>
      <c r="C50">
        <f t="shared" si="12"/>
        <v>3</v>
      </c>
      <c r="D50">
        <f t="shared" si="12"/>
        <v>2</v>
      </c>
      <c r="E50">
        <f t="shared" si="12"/>
        <v>3</v>
      </c>
      <c r="F50">
        <f t="shared" si="12"/>
        <v>3</v>
      </c>
      <c r="G50">
        <f t="shared" si="12"/>
        <v>3</v>
      </c>
      <c r="H50">
        <f t="shared" si="12"/>
        <v>3</v>
      </c>
      <c r="I50">
        <f t="shared" si="12"/>
        <v>3</v>
      </c>
      <c r="J50">
        <f t="shared" si="12"/>
        <v>3</v>
      </c>
      <c r="K50">
        <f t="shared" si="12"/>
        <v>3</v>
      </c>
      <c r="L50">
        <f t="shared" si="12"/>
        <v>3</v>
      </c>
      <c r="M50">
        <f t="shared" si="12"/>
        <v>3</v>
      </c>
      <c r="N50">
        <f t="shared" si="12"/>
        <v>3</v>
      </c>
      <c r="O50">
        <f t="shared" si="12"/>
        <v>3</v>
      </c>
      <c r="P50">
        <f t="shared" si="12"/>
        <v>3</v>
      </c>
      <c r="Q50">
        <f t="shared" si="12"/>
        <v>3</v>
      </c>
      <c r="R50">
        <f t="shared" si="12"/>
        <v>3</v>
      </c>
      <c r="S50">
        <f t="shared" si="12"/>
        <v>3</v>
      </c>
      <c r="T50">
        <f t="shared" si="12"/>
        <v>3</v>
      </c>
      <c r="U50">
        <f t="shared" si="12"/>
        <v>3</v>
      </c>
      <c r="V50">
        <f aca="true" t="shared" si="13" ref="V50:AP51">V8</f>
        <v>2</v>
      </c>
      <c r="W50">
        <f t="shared" si="13"/>
        <v>2</v>
      </c>
      <c r="X50">
        <f t="shared" si="13"/>
        <v>3</v>
      </c>
      <c r="Y50">
        <f t="shared" si="13"/>
        <v>2</v>
      </c>
      <c r="Z50">
        <f t="shared" si="13"/>
        <v>2</v>
      </c>
      <c r="AA50">
        <f t="shared" si="13"/>
        <v>2</v>
      </c>
      <c r="AB50">
        <f t="shared" si="13"/>
        <v>3</v>
      </c>
      <c r="AC50">
        <f t="shared" si="13"/>
        <v>2</v>
      </c>
      <c r="AD50">
        <f t="shared" si="13"/>
        <v>3</v>
      </c>
      <c r="AE50">
        <f t="shared" si="13"/>
        <v>3</v>
      </c>
      <c r="AF50">
        <f t="shared" si="13"/>
        <v>2</v>
      </c>
      <c r="AG50">
        <f t="shared" si="13"/>
        <v>2</v>
      </c>
      <c r="AH50">
        <f t="shared" si="13"/>
        <v>2</v>
      </c>
      <c r="AI50">
        <f t="shared" si="13"/>
        <v>2</v>
      </c>
      <c r="AJ50">
        <f t="shared" si="13"/>
        <v>3</v>
      </c>
      <c r="AK50">
        <f t="shared" si="13"/>
        <v>3</v>
      </c>
      <c r="AL50">
        <f t="shared" si="13"/>
        <v>3</v>
      </c>
      <c r="AM50">
        <f t="shared" si="13"/>
        <v>3</v>
      </c>
      <c r="AN50">
        <f t="shared" si="13"/>
        <v>2</v>
      </c>
      <c r="AO50">
        <f t="shared" si="13"/>
        <v>2</v>
      </c>
      <c r="AP50">
        <f t="shared" si="13"/>
        <v>3</v>
      </c>
    </row>
    <row r="51" spans="1:42" ht="12.75">
      <c r="A51" t="s">
        <v>13</v>
      </c>
      <c r="B51" t="s">
        <v>14</v>
      </c>
      <c r="C51">
        <f aca="true" t="shared" si="14" ref="C51:R52">C9</f>
        <v>3</v>
      </c>
      <c r="D51">
        <f t="shared" si="14"/>
        <v>3</v>
      </c>
      <c r="E51">
        <f t="shared" si="14"/>
        <v>3</v>
      </c>
      <c r="F51">
        <f t="shared" si="14"/>
        <v>3</v>
      </c>
      <c r="G51">
        <f t="shared" si="14"/>
        <v>3</v>
      </c>
      <c r="H51">
        <f t="shared" si="14"/>
        <v>3</v>
      </c>
      <c r="I51">
        <f t="shared" si="14"/>
        <v>3</v>
      </c>
      <c r="J51">
        <f t="shared" si="14"/>
        <v>2</v>
      </c>
      <c r="K51">
        <f t="shared" si="14"/>
        <v>3</v>
      </c>
      <c r="L51">
        <f t="shared" si="14"/>
        <v>3</v>
      </c>
      <c r="M51">
        <f t="shared" si="14"/>
        <v>3</v>
      </c>
      <c r="N51">
        <f t="shared" si="14"/>
        <v>3</v>
      </c>
      <c r="O51">
        <f t="shared" si="14"/>
        <v>3</v>
      </c>
      <c r="P51">
        <f t="shared" si="14"/>
        <v>3</v>
      </c>
      <c r="Q51">
        <f t="shared" si="14"/>
        <v>3</v>
      </c>
      <c r="R51">
        <f t="shared" si="14"/>
        <v>3</v>
      </c>
      <c r="S51">
        <f t="shared" si="12"/>
        <v>3</v>
      </c>
      <c r="T51">
        <f t="shared" si="12"/>
        <v>3</v>
      </c>
      <c r="U51">
        <f t="shared" si="12"/>
        <v>3</v>
      </c>
      <c r="V51">
        <f t="shared" si="13"/>
        <v>2</v>
      </c>
      <c r="W51">
        <f t="shared" si="13"/>
        <v>2</v>
      </c>
      <c r="X51">
        <f t="shared" si="13"/>
        <v>3</v>
      </c>
      <c r="Y51">
        <f t="shared" si="13"/>
        <v>2</v>
      </c>
      <c r="Z51">
        <f t="shared" si="13"/>
        <v>3</v>
      </c>
      <c r="AA51">
        <f t="shared" si="13"/>
        <v>2</v>
      </c>
      <c r="AB51">
        <f t="shared" si="13"/>
        <v>3</v>
      </c>
      <c r="AC51">
        <f t="shared" si="13"/>
        <v>2</v>
      </c>
      <c r="AD51">
        <f t="shared" si="13"/>
        <v>3</v>
      </c>
      <c r="AE51">
        <f t="shared" si="13"/>
        <v>3</v>
      </c>
      <c r="AF51">
        <f t="shared" si="13"/>
        <v>2</v>
      </c>
      <c r="AG51">
        <f t="shared" si="13"/>
        <v>2</v>
      </c>
      <c r="AH51">
        <f t="shared" si="13"/>
        <v>2</v>
      </c>
      <c r="AI51">
        <f t="shared" si="13"/>
        <v>2</v>
      </c>
      <c r="AJ51">
        <f t="shared" si="13"/>
        <v>3</v>
      </c>
      <c r="AK51">
        <f t="shared" si="13"/>
        <v>2</v>
      </c>
      <c r="AL51">
        <f t="shared" si="13"/>
        <v>2</v>
      </c>
      <c r="AM51">
        <f t="shared" si="13"/>
        <v>3</v>
      </c>
      <c r="AN51">
        <f t="shared" si="13"/>
        <v>2</v>
      </c>
      <c r="AO51">
        <f t="shared" si="13"/>
        <v>3</v>
      </c>
      <c r="AP51">
        <f t="shared" si="13"/>
        <v>3</v>
      </c>
    </row>
    <row r="52" spans="1:42" ht="12.75">
      <c r="A52" t="s">
        <v>15</v>
      </c>
      <c r="B52" t="s">
        <v>16</v>
      </c>
      <c r="C52">
        <f t="shared" si="14"/>
        <v>2</v>
      </c>
      <c r="D52">
        <f aca="true" t="shared" si="15" ref="D52:AP52">D10</f>
        <v>2</v>
      </c>
      <c r="E52">
        <f t="shared" si="15"/>
        <v>2</v>
      </c>
      <c r="F52">
        <f t="shared" si="15"/>
        <v>3</v>
      </c>
      <c r="G52">
        <f t="shared" si="15"/>
        <v>2</v>
      </c>
      <c r="H52">
        <f t="shared" si="15"/>
        <v>2</v>
      </c>
      <c r="I52">
        <f t="shared" si="15"/>
        <v>2</v>
      </c>
      <c r="J52">
        <f t="shared" si="15"/>
        <v>2</v>
      </c>
      <c r="K52">
        <f t="shared" si="15"/>
        <v>3</v>
      </c>
      <c r="L52">
        <f t="shared" si="15"/>
        <v>2</v>
      </c>
      <c r="M52">
        <f t="shared" si="15"/>
        <v>2</v>
      </c>
      <c r="N52">
        <f t="shared" si="15"/>
        <v>2</v>
      </c>
      <c r="O52">
        <f t="shared" si="15"/>
        <v>2</v>
      </c>
      <c r="P52">
        <f t="shared" si="15"/>
        <v>2</v>
      </c>
      <c r="Q52">
        <f t="shared" si="15"/>
        <v>3</v>
      </c>
      <c r="R52">
        <f t="shared" si="15"/>
        <v>1</v>
      </c>
      <c r="S52">
        <f t="shared" si="15"/>
        <v>3</v>
      </c>
      <c r="T52">
        <f t="shared" si="15"/>
        <v>2</v>
      </c>
      <c r="U52">
        <f t="shared" si="15"/>
        <v>2</v>
      </c>
      <c r="V52">
        <f t="shared" si="15"/>
        <v>2</v>
      </c>
      <c r="W52">
        <f t="shared" si="15"/>
        <v>3</v>
      </c>
      <c r="X52">
        <f t="shared" si="15"/>
        <v>2</v>
      </c>
      <c r="Y52">
        <f t="shared" si="15"/>
        <v>3</v>
      </c>
      <c r="Z52">
        <f t="shared" si="15"/>
        <v>3</v>
      </c>
      <c r="AA52">
        <f t="shared" si="15"/>
        <v>2</v>
      </c>
      <c r="AB52">
        <f t="shared" si="15"/>
        <v>2</v>
      </c>
      <c r="AC52">
        <f t="shared" si="15"/>
        <v>2</v>
      </c>
      <c r="AD52">
        <f t="shared" si="15"/>
        <v>2</v>
      </c>
      <c r="AE52">
        <f t="shared" si="15"/>
        <v>3</v>
      </c>
      <c r="AF52">
        <f t="shared" si="15"/>
        <v>4</v>
      </c>
      <c r="AG52">
        <f t="shared" si="15"/>
        <v>2</v>
      </c>
      <c r="AH52">
        <f t="shared" si="15"/>
        <v>2</v>
      </c>
      <c r="AI52">
        <f t="shared" si="15"/>
        <v>2</v>
      </c>
      <c r="AJ52">
        <f t="shared" si="15"/>
        <v>3</v>
      </c>
      <c r="AK52">
        <f t="shared" si="15"/>
        <v>3</v>
      </c>
      <c r="AL52">
        <f t="shared" si="15"/>
        <v>2</v>
      </c>
      <c r="AM52">
        <f t="shared" si="15"/>
        <v>2</v>
      </c>
      <c r="AN52">
        <f t="shared" si="15"/>
        <v>2</v>
      </c>
      <c r="AO52">
        <f t="shared" si="15"/>
        <v>2</v>
      </c>
      <c r="AP52">
        <f t="shared" si="15"/>
        <v>3</v>
      </c>
    </row>
    <row r="53" spans="1:42" ht="12.75">
      <c r="A53" t="str">
        <f aca="true" t="shared" si="16" ref="A53:U53">A16</f>
        <v>B</v>
      </c>
      <c r="B53" t="str">
        <f t="shared" si="16"/>
        <v>Belastbarkeit</v>
      </c>
      <c r="C53">
        <f t="shared" si="16"/>
        <v>3</v>
      </c>
      <c r="D53">
        <f t="shared" si="16"/>
        <v>3</v>
      </c>
      <c r="E53">
        <f t="shared" si="16"/>
        <v>2</v>
      </c>
      <c r="F53">
        <f t="shared" si="16"/>
        <v>2</v>
      </c>
      <c r="G53">
        <f t="shared" si="16"/>
        <v>2</v>
      </c>
      <c r="H53">
        <f t="shared" si="16"/>
        <v>3</v>
      </c>
      <c r="I53">
        <f t="shared" si="16"/>
        <v>2</v>
      </c>
      <c r="J53">
        <f t="shared" si="16"/>
        <v>3</v>
      </c>
      <c r="K53">
        <f t="shared" si="16"/>
        <v>3</v>
      </c>
      <c r="L53">
        <f t="shared" si="16"/>
        <v>2</v>
      </c>
      <c r="M53">
        <f t="shared" si="16"/>
        <v>2</v>
      </c>
      <c r="N53">
        <f t="shared" si="16"/>
        <v>3</v>
      </c>
      <c r="O53">
        <f t="shared" si="16"/>
        <v>2</v>
      </c>
      <c r="P53">
        <f t="shared" si="16"/>
        <v>2</v>
      </c>
      <c r="Q53">
        <f t="shared" si="16"/>
        <v>3</v>
      </c>
      <c r="R53">
        <f t="shared" si="16"/>
        <v>2</v>
      </c>
      <c r="S53">
        <f t="shared" si="16"/>
        <v>3</v>
      </c>
      <c r="T53">
        <f t="shared" si="16"/>
        <v>3</v>
      </c>
      <c r="U53">
        <f t="shared" si="16"/>
        <v>3</v>
      </c>
      <c r="V53">
        <f aca="true" t="shared" si="17" ref="V53:AP53">V16</f>
        <v>2</v>
      </c>
      <c r="W53">
        <f t="shared" si="17"/>
        <v>2</v>
      </c>
      <c r="X53">
        <f t="shared" si="17"/>
        <v>3</v>
      </c>
      <c r="Y53">
        <f t="shared" si="17"/>
        <v>2</v>
      </c>
      <c r="Z53">
        <f t="shared" si="17"/>
        <v>3</v>
      </c>
      <c r="AA53">
        <f t="shared" si="17"/>
        <v>2</v>
      </c>
      <c r="AB53">
        <f t="shared" si="17"/>
        <v>2</v>
      </c>
      <c r="AC53">
        <f t="shared" si="17"/>
        <v>2</v>
      </c>
      <c r="AD53">
        <f t="shared" si="17"/>
        <v>2</v>
      </c>
      <c r="AE53">
        <f t="shared" si="17"/>
        <v>3</v>
      </c>
      <c r="AF53">
        <f t="shared" si="17"/>
        <v>3</v>
      </c>
      <c r="AG53">
        <f t="shared" si="17"/>
        <v>2</v>
      </c>
      <c r="AH53">
        <f t="shared" si="17"/>
        <v>2</v>
      </c>
      <c r="AI53">
        <f t="shared" si="17"/>
        <v>2</v>
      </c>
      <c r="AJ53">
        <f t="shared" si="17"/>
        <v>3</v>
      </c>
      <c r="AK53">
        <f t="shared" si="17"/>
        <v>3</v>
      </c>
      <c r="AL53">
        <f t="shared" si="17"/>
        <v>2</v>
      </c>
      <c r="AM53">
        <f t="shared" si="17"/>
        <v>1</v>
      </c>
      <c r="AN53">
        <f t="shared" si="17"/>
        <v>2</v>
      </c>
      <c r="AO53">
        <f t="shared" si="17"/>
        <v>3</v>
      </c>
      <c r="AP53">
        <f t="shared" si="17"/>
        <v>3</v>
      </c>
    </row>
    <row r="54" spans="1:42" ht="12.75">
      <c r="A54" t="str">
        <f aca="true" t="shared" si="18" ref="A54:U54">A17</f>
        <v>C</v>
      </c>
      <c r="B54" t="str">
        <f t="shared" si="18"/>
        <v>Konzentrationsfähigkeit</v>
      </c>
      <c r="C54">
        <f t="shared" si="18"/>
        <v>3</v>
      </c>
      <c r="D54">
        <f t="shared" si="18"/>
        <v>3</v>
      </c>
      <c r="E54">
        <f t="shared" si="18"/>
        <v>2</v>
      </c>
      <c r="F54">
        <f t="shared" si="18"/>
        <v>2</v>
      </c>
      <c r="G54">
        <f t="shared" si="18"/>
        <v>1</v>
      </c>
      <c r="H54">
        <f t="shared" si="18"/>
        <v>3</v>
      </c>
      <c r="I54">
        <f t="shared" si="18"/>
        <v>2</v>
      </c>
      <c r="J54">
        <f t="shared" si="18"/>
        <v>3</v>
      </c>
      <c r="K54">
        <f t="shared" si="18"/>
        <v>4</v>
      </c>
      <c r="L54">
        <f t="shared" si="18"/>
        <v>2</v>
      </c>
      <c r="M54">
        <f t="shared" si="18"/>
        <v>2</v>
      </c>
      <c r="N54">
        <f t="shared" si="18"/>
        <v>3</v>
      </c>
      <c r="O54">
        <f t="shared" si="18"/>
        <v>2</v>
      </c>
      <c r="P54">
        <f t="shared" si="18"/>
        <v>2</v>
      </c>
      <c r="Q54">
        <f t="shared" si="18"/>
        <v>3</v>
      </c>
      <c r="R54">
        <f t="shared" si="18"/>
        <v>2</v>
      </c>
      <c r="S54">
        <f t="shared" si="18"/>
        <v>3</v>
      </c>
      <c r="T54">
        <f t="shared" si="18"/>
        <v>3</v>
      </c>
      <c r="U54">
        <f t="shared" si="18"/>
        <v>3</v>
      </c>
      <c r="V54">
        <f aca="true" t="shared" si="19" ref="V54:AP54">V17</f>
        <v>2</v>
      </c>
      <c r="W54">
        <f t="shared" si="19"/>
        <v>2</v>
      </c>
      <c r="X54">
        <f t="shared" si="19"/>
        <v>2</v>
      </c>
      <c r="Y54">
        <f t="shared" si="19"/>
        <v>2</v>
      </c>
      <c r="Z54">
        <f t="shared" si="19"/>
        <v>3</v>
      </c>
      <c r="AA54">
        <f t="shared" si="19"/>
        <v>2</v>
      </c>
      <c r="AB54">
        <f t="shared" si="19"/>
        <v>1</v>
      </c>
      <c r="AC54">
        <f t="shared" si="19"/>
        <v>2</v>
      </c>
      <c r="AD54">
        <f t="shared" si="19"/>
        <v>2</v>
      </c>
      <c r="AE54">
        <f t="shared" si="19"/>
        <v>3</v>
      </c>
      <c r="AF54">
        <f t="shared" si="19"/>
        <v>3</v>
      </c>
      <c r="AG54">
        <f t="shared" si="19"/>
        <v>2</v>
      </c>
      <c r="AH54">
        <f t="shared" si="19"/>
        <v>2</v>
      </c>
      <c r="AI54">
        <f t="shared" si="19"/>
        <v>2</v>
      </c>
      <c r="AJ54">
        <f t="shared" si="19"/>
        <v>3</v>
      </c>
      <c r="AK54">
        <f t="shared" si="19"/>
        <v>3</v>
      </c>
      <c r="AL54">
        <f t="shared" si="19"/>
        <v>2</v>
      </c>
      <c r="AM54">
        <f t="shared" si="19"/>
        <v>1</v>
      </c>
      <c r="AN54">
        <f t="shared" si="19"/>
        <v>2</v>
      </c>
      <c r="AO54">
        <f t="shared" si="19"/>
        <v>2</v>
      </c>
      <c r="AP54">
        <f t="shared" si="19"/>
        <v>3</v>
      </c>
    </row>
    <row r="55" spans="1:42" ht="12.75">
      <c r="A55" t="str">
        <f aca="true" t="shared" si="20" ref="A55:U55">A18</f>
        <v>D</v>
      </c>
      <c r="B55" t="str">
        <f t="shared" si="20"/>
        <v>Verantwortungsbewußtsein</v>
      </c>
      <c r="C55">
        <f t="shared" si="20"/>
        <v>2</v>
      </c>
      <c r="D55">
        <f t="shared" si="20"/>
        <v>3</v>
      </c>
      <c r="E55">
        <f t="shared" si="20"/>
        <v>2</v>
      </c>
      <c r="F55">
        <f t="shared" si="20"/>
        <v>2</v>
      </c>
      <c r="G55">
        <f t="shared" si="20"/>
        <v>2</v>
      </c>
      <c r="H55">
        <f t="shared" si="20"/>
        <v>3</v>
      </c>
      <c r="I55">
        <f t="shared" si="20"/>
        <v>2</v>
      </c>
      <c r="J55">
        <f t="shared" si="20"/>
        <v>2</v>
      </c>
      <c r="K55">
        <f t="shared" si="20"/>
        <v>3</v>
      </c>
      <c r="L55">
        <f t="shared" si="20"/>
        <v>2</v>
      </c>
      <c r="M55">
        <f t="shared" si="20"/>
        <v>1</v>
      </c>
      <c r="N55">
        <f t="shared" si="20"/>
        <v>2</v>
      </c>
      <c r="O55">
        <f t="shared" si="20"/>
        <v>3</v>
      </c>
      <c r="P55">
        <f t="shared" si="20"/>
        <v>2</v>
      </c>
      <c r="Q55">
        <f t="shared" si="20"/>
        <v>2</v>
      </c>
      <c r="R55">
        <f t="shared" si="20"/>
        <v>2</v>
      </c>
      <c r="S55">
        <f t="shared" si="20"/>
        <v>3</v>
      </c>
      <c r="T55">
        <f t="shared" si="20"/>
        <v>3</v>
      </c>
      <c r="U55">
        <f t="shared" si="20"/>
        <v>2</v>
      </c>
      <c r="V55">
        <f aca="true" t="shared" si="21" ref="V55:AP55">V18</f>
        <v>2</v>
      </c>
      <c r="W55">
        <f t="shared" si="21"/>
        <v>2</v>
      </c>
      <c r="X55">
        <f t="shared" si="21"/>
        <v>2</v>
      </c>
      <c r="Y55">
        <f t="shared" si="21"/>
        <v>2</v>
      </c>
      <c r="Z55">
        <f t="shared" si="21"/>
        <v>2</v>
      </c>
      <c r="AA55">
        <f t="shared" si="21"/>
        <v>2</v>
      </c>
      <c r="AB55">
        <f t="shared" si="21"/>
        <v>2</v>
      </c>
      <c r="AC55">
        <f t="shared" si="21"/>
        <v>2</v>
      </c>
      <c r="AD55">
        <f t="shared" si="21"/>
        <v>2</v>
      </c>
      <c r="AE55">
        <f t="shared" si="21"/>
        <v>3</v>
      </c>
      <c r="AF55">
        <f t="shared" si="21"/>
        <v>3</v>
      </c>
      <c r="AG55">
        <f t="shared" si="21"/>
        <v>2</v>
      </c>
      <c r="AH55">
        <f t="shared" si="21"/>
        <v>2</v>
      </c>
      <c r="AI55">
        <f t="shared" si="21"/>
        <v>2</v>
      </c>
      <c r="AJ55">
        <f t="shared" si="21"/>
        <v>2</v>
      </c>
      <c r="AK55">
        <f t="shared" si="21"/>
        <v>2</v>
      </c>
      <c r="AL55">
        <f t="shared" si="21"/>
        <v>2</v>
      </c>
      <c r="AM55">
        <f t="shared" si="21"/>
        <v>2</v>
      </c>
      <c r="AN55">
        <f t="shared" si="21"/>
        <v>2</v>
      </c>
      <c r="AO55">
        <f t="shared" si="21"/>
        <v>2</v>
      </c>
      <c r="AP55">
        <f t="shared" si="21"/>
        <v>3</v>
      </c>
    </row>
    <row r="56" spans="1:42" ht="12.75">
      <c r="A56" t="str">
        <f aca="true" t="shared" si="22" ref="A56:U56">A19</f>
        <v>E</v>
      </c>
      <c r="B56" t="str">
        <f t="shared" si="22"/>
        <v>Eigeninitiative</v>
      </c>
      <c r="C56">
        <f t="shared" si="22"/>
        <v>3</v>
      </c>
      <c r="D56">
        <f t="shared" si="22"/>
        <v>2</v>
      </c>
      <c r="E56">
        <f t="shared" si="22"/>
        <v>3</v>
      </c>
      <c r="F56">
        <f t="shared" si="22"/>
        <v>2</v>
      </c>
      <c r="G56">
        <f t="shared" si="22"/>
        <v>1</v>
      </c>
      <c r="H56">
        <f t="shared" si="22"/>
        <v>2</v>
      </c>
      <c r="I56">
        <f t="shared" si="22"/>
        <v>2</v>
      </c>
      <c r="J56">
        <f t="shared" si="22"/>
        <v>3</v>
      </c>
      <c r="K56">
        <f t="shared" si="22"/>
        <v>3</v>
      </c>
      <c r="L56">
        <f t="shared" si="22"/>
        <v>2</v>
      </c>
      <c r="M56">
        <f t="shared" si="22"/>
        <v>2</v>
      </c>
      <c r="N56">
        <f t="shared" si="22"/>
        <v>2</v>
      </c>
      <c r="O56">
        <f t="shared" si="22"/>
        <v>2</v>
      </c>
      <c r="P56">
        <f t="shared" si="22"/>
        <v>3</v>
      </c>
      <c r="Q56">
        <f t="shared" si="22"/>
        <v>3</v>
      </c>
      <c r="R56">
        <f t="shared" si="22"/>
        <v>1</v>
      </c>
      <c r="S56">
        <f t="shared" si="22"/>
        <v>3</v>
      </c>
      <c r="T56">
        <f t="shared" si="22"/>
        <v>3</v>
      </c>
      <c r="U56">
        <f t="shared" si="22"/>
        <v>2</v>
      </c>
      <c r="V56">
        <f aca="true" t="shared" si="23" ref="V56:AP56">V19</f>
        <v>2</v>
      </c>
      <c r="W56">
        <f t="shared" si="23"/>
        <v>3</v>
      </c>
      <c r="X56">
        <f t="shared" si="23"/>
        <v>2</v>
      </c>
      <c r="Y56">
        <f t="shared" si="23"/>
        <v>2</v>
      </c>
      <c r="Z56">
        <f t="shared" si="23"/>
        <v>3</v>
      </c>
      <c r="AA56">
        <f t="shared" si="23"/>
        <v>2</v>
      </c>
      <c r="AB56">
        <f t="shared" si="23"/>
        <v>2</v>
      </c>
      <c r="AC56">
        <f t="shared" si="23"/>
        <v>2</v>
      </c>
      <c r="AD56">
        <f t="shared" si="23"/>
        <v>2</v>
      </c>
      <c r="AE56">
        <f t="shared" si="23"/>
        <v>3</v>
      </c>
      <c r="AF56">
        <f t="shared" si="23"/>
        <v>3</v>
      </c>
      <c r="AG56">
        <f t="shared" si="23"/>
        <v>2</v>
      </c>
      <c r="AH56">
        <f t="shared" si="23"/>
        <v>2</v>
      </c>
      <c r="AI56">
        <f t="shared" si="23"/>
        <v>2</v>
      </c>
      <c r="AJ56">
        <f t="shared" si="23"/>
        <v>3</v>
      </c>
      <c r="AK56">
        <f t="shared" si="23"/>
        <v>3</v>
      </c>
      <c r="AL56">
        <f t="shared" si="23"/>
        <v>1</v>
      </c>
      <c r="AM56">
        <f t="shared" si="23"/>
        <v>1</v>
      </c>
      <c r="AN56">
        <f t="shared" si="23"/>
        <v>2</v>
      </c>
      <c r="AO56">
        <f t="shared" si="23"/>
        <v>2</v>
      </c>
      <c r="AP56">
        <f t="shared" si="23"/>
        <v>3</v>
      </c>
    </row>
    <row r="57" spans="1:42" ht="12.75">
      <c r="A57" t="str">
        <f aca="true" t="shared" si="24" ref="A57:U57">A23</f>
        <v>I</v>
      </c>
      <c r="B57" t="str">
        <f t="shared" si="24"/>
        <v>Motivationsfähigkeit</v>
      </c>
      <c r="C57">
        <f t="shared" si="24"/>
        <v>2</v>
      </c>
      <c r="D57">
        <f t="shared" si="24"/>
        <v>2</v>
      </c>
      <c r="E57">
        <f t="shared" si="24"/>
        <v>2</v>
      </c>
      <c r="F57">
        <f t="shared" si="24"/>
        <v>1</v>
      </c>
      <c r="G57">
        <f t="shared" si="24"/>
        <v>2</v>
      </c>
      <c r="H57">
        <f t="shared" si="24"/>
        <v>2</v>
      </c>
      <c r="I57">
        <f t="shared" si="24"/>
        <v>2</v>
      </c>
      <c r="J57">
        <f t="shared" si="24"/>
        <v>3</v>
      </c>
      <c r="K57">
        <f t="shared" si="24"/>
        <v>3</v>
      </c>
      <c r="L57">
        <f t="shared" si="24"/>
        <v>2</v>
      </c>
      <c r="M57">
        <f t="shared" si="24"/>
        <v>2</v>
      </c>
      <c r="N57">
        <f t="shared" si="24"/>
        <v>2</v>
      </c>
      <c r="O57">
        <f t="shared" si="24"/>
        <v>3</v>
      </c>
      <c r="P57">
        <f t="shared" si="24"/>
        <v>2</v>
      </c>
      <c r="Q57">
        <f t="shared" si="24"/>
        <v>3</v>
      </c>
      <c r="R57">
        <f t="shared" si="24"/>
        <v>3</v>
      </c>
      <c r="S57">
        <f t="shared" si="24"/>
        <v>3</v>
      </c>
      <c r="T57">
        <f t="shared" si="24"/>
        <v>3</v>
      </c>
      <c r="U57">
        <f t="shared" si="24"/>
        <v>3</v>
      </c>
      <c r="V57">
        <f aca="true" t="shared" si="25" ref="V57:AP57">V23</f>
        <v>2</v>
      </c>
      <c r="W57">
        <f t="shared" si="25"/>
        <v>2</v>
      </c>
      <c r="X57">
        <f t="shared" si="25"/>
        <v>3</v>
      </c>
      <c r="Y57">
        <f t="shared" si="25"/>
        <v>2</v>
      </c>
      <c r="Z57">
        <f t="shared" si="25"/>
        <v>3</v>
      </c>
      <c r="AA57">
        <f t="shared" si="25"/>
        <v>2</v>
      </c>
      <c r="AB57">
        <f t="shared" si="25"/>
        <v>2</v>
      </c>
      <c r="AC57">
        <f t="shared" si="25"/>
        <v>3</v>
      </c>
      <c r="AD57">
        <f t="shared" si="25"/>
        <v>3</v>
      </c>
      <c r="AE57">
        <f t="shared" si="25"/>
        <v>3</v>
      </c>
      <c r="AF57">
        <f t="shared" si="25"/>
        <v>2</v>
      </c>
      <c r="AG57">
        <f t="shared" si="25"/>
        <v>2</v>
      </c>
      <c r="AH57">
        <f t="shared" si="25"/>
        <v>2</v>
      </c>
      <c r="AI57">
        <f t="shared" si="25"/>
        <v>2</v>
      </c>
      <c r="AJ57">
        <f t="shared" si="25"/>
        <v>3</v>
      </c>
      <c r="AK57">
        <f t="shared" si="25"/>
        <v>3</v>
      </c>
      <c r="AL57">
        <f t="shared" si="25"/>
        <v>2</v>
      </c>
      <c r="AM57">
        <f t="shared" si="25"/>
        <v>2</v>
      </c>
      <c r="AN57">
        <f t="shared" si="25"/>
        <v>3</v>
      </c>
      <c r="AO57">
        <f t="shared" si="25"/>
        <v>3</v>
      </c>
      <c r="AP57">
        <f t="shared" si="25"/>
        <v>3</v>
      </c>
    </row>
    <row r="58" spans="1:42" ht="12.75">
      <c r="A58" t="str">
        <f aca="true" t="shared" si="26" ref="A58:U58">A24</f>
        <v>J</v>
      </c>
      <c r="B58" t="str">
        <f t="shared" si="26"/>
        <v>Reflektionsfähigkeit</v>
      </c>
      <c r="C58">
        <f t="shared" si="26"/>
        <v>2</v>
      </c>
      <c r="D58">
        <f t="shared" si="26"/>
        <v>2</v>
      </c>
      <c r="E58">
        <f t="shared" si="26"/>
        <v>3</v>
      </c>
      <c r="F58">
        <f t="shared" si="26"/>
        <v>2</v>
      </c>
      <c r="G58">
        <f t="shared" si="26"/>
        <v>2</v>
      </c>
      <c r="H58">
        <f t="shared" si="26"/>
        <v>2</v>
      </c>
      <c r="I58">
        <f t="shared" si="26"/>
        <v>2</v>
      </c>
      <c r="J58">
        <f t="shared" si="26"/>
        <v>2</v>
      </c>
      <c r="K58">
        <f t="shared" si="26"/>
        <v>3</v>
      </c>
      <c r="L58">
        <f t="shared" si="26"/>
        <v>2</v>
      </c>
      <c r="M58">
        <f t="shared" si="26"/>
        <v>2</v>
      </c>
      <c r="N58">
        <f t="shared" si="26"/>
        <v>2</v>
      </c>
      <c r="O58">
        <f t="shared" si="26"/>
        <v>2</v>
      </c>
      <c r="P58">
        <f t="shared" si="26"/>
        <v>3</v>
      </c>
      <c r="Q58">
        <f t="shared" si="26"/>
        <v>2</v>
      </c>
      <c r="R58">
        <f t="shared" si="26"/>
        <v>2</v>
      </c>
      <c r="S58">
        <f t="shared" si="26"/>
        <v>3</v>
      </c>
      <c r="T58">
        <f t="shared" si="26"/>
        <v>3</v>
      </c>
      <c r="U58">
        <f t="shared" si="26"/>
        <v>3</v>
      </c>
      <c r="V58">
        <f aca="true" t="shared" si="27" ref="V58:AP58">V24</f>
        <v>2</v>
      </c>
      <c r="W58">
        <f t="shared" si="27"/>
        <v>3</v>
      </c>
      <c r="X58">
        <f t="shared" si="27"/>
        <v>2</v>
      </c>
      <c r="Y58">
        <f t="shared" si="27"/>
        <v>2</v>
      </c>
      <c r="Z58">
        <f t="shared" si="27"/>
        <v>3</v>
      </c>
      <c r="AA58">
        <f t="shared" si="27"/>
        <v>2</v>
      </c>
      <c r="AB58">
        <f t="shared" si="27"/>
        <v>2</v>
      </c>
      <c r="AC58">
        <f t="shared" si="27"/>
        <v>2</v>
      </c>
      <c r="AD58">
        <f t="shared" si="27"/>
        <v>2</v>
      </c>
      <c r="AE58">
        <f t="shared" si="27"/>
        <v>3</v>
      </c>
      <c r="AF58">
        <f t="shared" si="27"/>
        <v>3</v>
      </c>
      <c r="AG58">
        <f t="shared" si="27"/>
        <v>2</v>
      </c>
      <c r="AH58">
        <f t="shared" si="27"/>
        <v>2</v>
      </c>
      <c r="AI58">
        <f t="shared" si="27"/>
        <v>2</v>
      </c>
      <c r="AJ58">
        <f t="shared" si="27"/>
        <v>3</v>
      </c>
      <c r="AK58">
        <f t="shared" si="27"/>
        <v>3</v>
      </c>
      <c r="AL58">
        <f t="shared" si="27"/>
        <v>2</v>
      </c>
      <c r="AM58">
        <f t="shared" si="27"/>
        <v>2</v>
      </c>
      <c r="AN58">
        <f t="shared" si="27"/>
        <v>3</v>
      </c>
      <c r="AO58">
        <f t="shared" si="27"/>
        <v>2</v>
      </c>
      <c r="AP58">
        <f t="shared" si="27"/>
        <v>2</v>
      </c>
    </row>
    <row r="59" spans="3:42" ht="12.75">
      <c r="C59">
        <f aca="true" t="shared" si="28" ref="C59:U59">SUM(C48:C58)</f>
        <v>29</v>
      </c>
      <c r="D59">
        <f t="shared" si="28"/>
        <v>27</v>
      </c>
      <c r="E59">
        <f t="shared" si="28"/>
        <v>27</v>
      </c>
      <c r="F59">
        <f t="shared" si="28"/>
        <v>26</v>
      </c>
      <c r="G59">
        <f t="shared" si="28"/>
        <v>21</v>
      </c>
      <c r="H59">
        <f t="shared" si="28"/>
        <v>29</v>
      </c>
      <c r="I59">
        <f t="shared" si="28"/>
        <v>24</v>
      </c>
      <c r="J59">
        <f t="shared" si="28"/>
        <v>29</v>
      </c>
      <c r="K59">
        <f t="shared" si="28"/>
        <v>35</v>
      </c>
      <c r="L59">
        <f t="shared" si="28"/>
        <v>26</v>
      </c>
      <c r="M59">
        <f t="shared" si="28"/>
        <v>23</v>
      </c>
      <c r="N59">
        <f t="shared" si="28"/>
        <v>28</v>
      </c>
      <c r="O59">
        <f t="shared" si="28"/>
        <v>26</v>
      </c>
      <c r="P59">
        <f t="shared" si="28"/>
        <v>27</v>
      </c>
      <c r="Q59">
        <f t="shared" si="28"/>
        <v>32</v>
      </c>
      <c r="R59">
        <f t="shared" si="28"/>
        <v>23</v>
      </c>
      <c r="S59">
        <f t="shared" si="28"/>
        <v>34</v>
      </c>
      <c r="T59">
        <f t="shared" si="28"/>
        <v>32</v>
      </c>
      <c r="U59">
        <f t="shared" si="28"/>
        <v>31</v>
      </c>
      <c r="V59">
        <f aca="true" t="shared" si="29" ref="V59:AP59">SUM(V48:V58)</f>
        <v>22</v>
      </c>
      <c r="W59">
        <f t="shared" si="29"/>
        <v>25</v>
      </c>
      <c r="X59">
        <f t="shared" si="29"/>
        <v>27</v>
      </c>
      <c r="Y59">
        <f t="shared" si="29"/>
        <v>23</v>
      </c>
      <c r="Z59">
        <f t="shared" si="29"/>
        <v>31</v>
      </c>
      <c r="AA59">
        <f t="shared" si="29"/>
        <v>22</v>
      </c>
      <c r="AB59">
        <f t="shared" si="29"/>
        <v>23</v>
      </c>
      <c r="AC59">
        <f t="shared" si="29"/>
        <v>23</v>
      </c>
      <c r="AD59">
        <f t="shared" si="29"/>
        <v>25</v>
      </c>
      <c r="AE59">
        <f t="shared" si="29"/>
        <v>34</v>
      </c>
      <c r="AF59">
        <f t="shared" si="29"/>
        <v>31</v>
      </c>
      <c r="AG59">
        <f t="shared" si="29"/>
        <v>22</v>
      </c>
      <c r="AH59">
        <f t="shared" si="29"/>
        <v>22</v>
      </c>
      <c r="AI59">
        <f t="shared" si="29"/>
        <v>22</v>
      </c>
      <c r="AJ59">
        <f t="shared" si="29"/>
        <v>32</v>
      </c>
      <c r="AK59">
        <f t="shared" si="29"/>
        <v>31</v>
      </c>
      <c r="AL59">
        <f t="shared" si="29"/>
        <v>22</v>
      </c>
      <c r="AM59">
        <f t="shared" si="29"/>
        <v>21</v>
      </c>
      <c r="AN59">
        <f t="shared" si="29"/>
        <v>24</v>
      </c>
      <c r="AO59">
        <f t="shared" si="29"/>
        <v>27</v>
      </c>
      <c r="AP59">
        <f t="shared" si="29"/>
        <v>33</v>
      </c>
    </row>
    <row r="61" ht="12.75">
      <c r="A61" t="s">
        <v>56</v>
      </c>
    </row>
    <row r="62" spans="1:42" ht="12.75">
      <c r="A62" t="str">
        <f aca="true" t="shared" si="30" ref="A62:U62">A5</f>
        <v>C</v>
      </c>
      <c r="B62" t="str">
        <f t="shared" si="30"/>
        <v>Arbeitsplanung</v>
      </c>
      <c r="C62">
        <f t="shared" si="30"/>
        <v>3</v>
      </c>
      <c r="D62">
        <f t="shared" si="30"/>
        <v>2</v>
      </c>
      <c r="E62">
        <f t="shared" si="30"/>
        <v>3</v>
      </c>
      <c r="F62">
        <f t="shared" si="30"/>
        <v>2</v>
      </c>
      <c r="G62">
        <f t="shared" si="30"/>
        <v>1</v>
      </c>
      <c r="H62">
        <f t="shared" si="30"/>
        <v>3</v>
      </c>
      <c r="I62">
        <f t="shared" si="30"/>
        <v>2</v>
      </c>
      <c r="J62">
        <f t="shared" si="30"/>
        <v>2</v>
      </c>
      <c r="K62">
        <f t="shared" si="30"/>
        <v>4</v>
      </c>
      <c r="L62">
        <f t="shared" si="30"/>
        <v>2</v>
      </c>
      <c r="M62">
        <f t="shared" si="30"/>
        <v>1</v>
      </c>
      <c r="N62">
        <f t="shared" si="30"/>
        <v>2</v>
      </c>
      <c r="O62">
        <f t="shared" si="30"/>
        <v>2</v>
      </c>
      <c r="P62">
        <f t="shared" si="30"/>
        <v>3</v>
      </c>
      <c r="Q62">
        <f t="shared" si="30"/>
        <v>3</v>
      </c>
      <c r="R62">
        <f t="shared" si="30"/>
        <v>2</v>
      </c>
      <c r="S62">
        <f t="shared" si="30"/>
        <v>4</v>
      </c>
      <c r="T62">
        <f t="shared" si="30"/>
        <v>2</v>
      </c>
      <c r="U62">
        <f t="shared" si="30"/>
        <v>3</v>
      </c>
      <c r="V62">
        <f aca="true" t="shared" si="31" ref="V62:AP62">V5</f>
        <v>2</v>
      </c>
      <c r="W62">
        <f t="shared" si="31"/>
        <v>2</v>
      </c>
      <c r="X62">
        <f t="shared" si="31"/>
        <v>2</v>
      </c>
      <c r="Y62">
        <f t="shared" si="31"/>
        <v>3</v>
      </c>
      <c r="Z62">
        <f t="shared" si="31"/>
        <v>2</v>
      </c>
      <c r="AA62">
        <f t="shared" si="31"/>
        <v>2</v>
      </c>
      <c r="AB62">
        <f t="shared" si="31"/>
        <v>1</v>
      </c>
      <c r="AC62">
        <f t="shared" si="31"/>
        <v>2</v>
      </c>
      <c r="AD62">
        <f t="shared" si="31"/>
        <v>2</v>
      </c>
      <c r="AE62">
        <f t="shared" si="31"/>
        <v>3</v>
      </c>
      <c r="AF62">
        <f t="shared" si="31"/>
        <v>3</v>
      </c>
      <c r="AG62">
        <f t="shared" si="31"/>
        <v>2</v>
      </c>
      <c r="AH62">
        <f t="shared" si="31"/>
        <v>2</v>
      </c>
      <c r="AI62">
        <f t="shared" si="31"/>
        <v>2</v>
      </c>
      <c r="AJ62">
        <f t="shared" si="31"/>
        <v>3</v>
      </c>
      <c r="AK62">
        <f t="shared" si="31"/>
        <v>3</v>
      </c>
      <c r="AL62">
        <f t="shared" si="31"/>
        <v>2</v>
      </c>
      <c r="AM62">
        <f t="shared" si="31"/>
        <v>1</v>
      </c>
      <c r="AN62">
        <f t="shared" si="31"/>
        <v>2</v>
      </c>
      <c r="AO62">
        <f t="shared" si="31"/>
        <v>2</v>
      </c>
      <c r="AP62">
        <f t="shared" si="31"/>
        <v>3</v>
      </c>
    </row>
    <row r="63" spans="1:42" ht="12.75">
      <c r="A63" t="str">
        <f aca="true" t="shared" si="32" ref="A63:U63">A6</f>
        <v>D</v>
      </c>
      <c r="B63" t="str">
        <f t="shared" si="32"/>
        <v>Organisationsfähigkeit</v>
      </c>
      <c r="C63">
        <f t="shared" si="32"/>
        <v>2</v>
      </c>
      <c r="D63">
        <f t="shared" si="32"/>
        <v>1</v>
      </c>
      <c r="E63">
        <f t="shared" si="32"/>
        <v>2</v>
      </c>
      <c r="F63">
        <f t="shared" si="32"/>
        <v>2</v>
      </c>
      <c r="G63">
        <f t="shared" si="32"/>
        <v>1</v>
      </c>
      <c r="H63">
        <f t="shared" si="32"/>
        <v>3</v>
      </c>
      <c r="I63">
        <f t="shared" si="32"/>
        <v>2</v>
      </c>
      <c r="J63">
        <f t="shared" si="32"/>
        <v>3</v>
      </c>
      <c r="K63">
        <f t="shared" si="32"/>
        <v>4</v>
      </c>
      <c r="L63">
        <f t="shared" si="32"/>
        <v>3</v>
      </c>
      <c r="M63">
        <f t="shared" si="32"/>
        <v>1</v>
      </c>
      <c r="N63">
        <f t="shared" si="32"/>
        <v>2</v>
      </c>
      <c r="O63">
        <f t="shared" si="32"/>
        <v>3</v>
      </c>
      <c r="P63">
        <f t="shared" si="32"/>
        <v>2</v>
      </c>
      <c r="Q63">
        <f t="shared" si="32"/>
        <v>3</v>
      </c>
      <c r="R63">
        <f t="shared" si="32"/>
        <v>2</v>
      </c>
      <c r="S63">
        <f t="shared" si="32"/>
        <v>4</v>
      </c>
      <c r="T63">
        <f t="shared" si="32"/>
        <v>2</v>
      </c>
      <c r="U63">
        <f t="shared" si="32"/>
        <v>3</v>
      </c>
      <c r="V63">
        <f aca="true" t="shared" si="33" ref="V63:AP63">V6</f>
        <v>2</v>
      </c>
      <c r="W63">
        <f t="shared" si="33"/>
        <v>3</v>
      </c>
      <c r="X63">
        <f t="shared" si="33"/>
        <v>2</v>
      </c>
      <c r="Y63">
        <f t="shared" si="33"/>
        <v>2</v>
      </c>
      <c r="Z63">
        <f t="shared" si="33"/>
        <v>3</v>
      </c>
      <c r="AA63">
        <f t="shared" si="33"/>
        <v>2</v>
      </c>
      <c r="AB63">
        <f t="shared" si="33"/>
        <v>1</v>
      </c>
      <c r="AC63">
        <f t="shared" si="33"/>
        <v>2</v>
      </c>
      <c r="AD63">
        <f t="shared" si="33"/>
        <v>1</v>
      </c>
      <c r="AE63">
        <f t="shared" si="33"/>
        <v>3</v>
      </c>
      <c r="AF63">
        <f t="shared" si="33"/>
        <v>3</v>
      </c>
      <c r="AG63">
        <f t="shared" si="33"/>
        <v>2</v>
      </c>
      <c r="AH63">
        <f t="shared" si="33"/>
        <v>2</v>
      </c>
      <c r="AI63">
        <f t="shared" si="33"/>
        <v>2</v>
      </c>
      <c r="AJ63">
        <f t="shared" si="33"/>
        <v>3</v>
      </c>
      <c r="AK63">
        <f t="shared" si="33"/>
        <v>2</v>
      </c>
      <c r="AL63">
        <f t="shared" si="33"/>
        <v>1</v>
      </c>
      <c r="AM63">
        <f t="shared" si="33"/>
        <v>2</v>
      </c>
      <c r="AN63">
        <f t="shared" si="33"/>
        <v>2</v>
      </c>
      <c r="AO63">
        <f t="shared" si="33"/>
        <v>2</v>
      </c>
      <c r="AP63">
        <f t="shared" si="33"/>
        <v>3</v>
      </c>
    </row>
    <row r="64" spans="1:42" ht="12.75">
      <c r="A64" t="str">
        <f aca="true" t="shared" si="34" ref="A64:U64">A7</f>
        <v>E</v>
      </c>
      <c r="B64" t="str">
        <f t="shared" si="34"/>
        <v>Geschicklichkeit</v>
      </c>
      <c r="C64">
        <f t="shared" si="34"/>
        <v>2</v>
      </c>
      <c r="D64">
        <f t="shared" si="34"/>
        <v>2</v>
      </c>
      <c r="E64">
        <f t="shared" si="34"/>
        <v>2</v>
      </c>
      <c r="F64">
        <f t="shared" si="34"/>
        <v>2</v>
      </c>
      <c r="G64">
        <f t="shared" si="34"/>
        <v>2</v>
      </c>
      <c r="H64">
        <f t="shared" si="34"/>
        <v>3</v>
      </c>
      <c r="I64">
        <f t="shared" si="34"/>
        <v>2</v>
      </c>
      <c r="J64">
        <f t="shared" si="34"/>
        <v>3</v>
      </c>
      <c r="K64">
        <f t="shared" si="34"/>
        <v>4</v>
      </c>
      <c r="L64">
        <f t="shared" si="34"/>
        <v>3</v>
      </c>
      <c r="M64">
        <f t="shared" si="34"/>
        <v>2</v>
      </c>
      <c r="N64">
        <f t="shared" si="34"/>
        <v>2</v>
      </c>
      <c r="O64">
        <f t="shared" si="34"/>
        <v>2</v>
      </c>
      <c r="P64">
        <f t="shared" si="34"/>
        <v>2</v>
      </c>
      <c r="Q64">
        <f t="shared" si="34"/>
        <v>3</v>
      </c>
      <c r="R64">
        <f t="shared" si="34"/>
        <v>2</v>
      </c>
      <c r="S64">
        <f t="shared" si="34"/>
        <v>3</v>
      </c>
      <c r="T64">
        <f t="shared" si="34"/>
        <v>3</v>
      </c>
      <c r="U64">
        <f t="shared" si="34"/>
        <v>2</v>
      </c>
      <c r="V64">
        <f aca="true" t="shared" si="35" ref="V64:AP64">V7</f>
        <v>2</v>
      </c>
      <c r="W64">
        <f t="shared" si="35"/>
        <v>2</v>
      </c>
      <c r="X64">
        <f t="shared" si="35"/>
        <v>2</v>
      </c>
      <c r="Y64">
        <f t="shared" si="35"/>
        <v>3</v>
      </c>
      <c r="Z64">
        <f t="shared" si="35"/>
        <v>3</v>
      </c>
      <c r="AA64">
        <f t="shared" si="35"/>
        <v>2</v>
      </c>
      <c r="AB64">
        <f t="shared" si="35"/>
        <v>2</v>
      </c>
      <c r="AC64">
        <f t="shared" si="35"/>
        <v>2</v>
      </c>
      <c r="AD64">
        <f t="shared" si="35"/>
        <v>2</v>
      </c>
      <c r="AE64">
        <f t="shared" si="35"/>
        <v>3</v>
      </c>
      <c r="AF64">
        <f t="shared" si="35"/>
        <v>3</v>
      </c>
      <c r="AG64">
        <f t="shared" si="35"/>
        <v>2</v>
      </c>
      <c r="AH64">
        <f t="shared" si="35"/>
        <v>2</v>
      </c>
      <c r="AI64">
        <f t="shared" si="35"/>
        <v>2</v>
      </c>
      <c r="AJ64">
        <f t="shared" si="35"/>
        <v>3</v>
      </c>
      <c r="AK64">
        <f t="shared" si="35"/>
        <v>3</v>
      </c>
      <c r="AL64">
        <f t="shared" si="35"/>
        <v>2</v>
      </c>
      <c r="AM64">
        <f t="shared" si="35"/>
        <v>2</v>
      </c>
      <c r="AN64">
        <f t="shared" si="35"/>
        <v>2</v>
      </c>
      <c r="AO64">
        <f t="shared" si="35"/>
        <v>3</v>
      </c>
      <c r="AP64">
        <f t="shared" si="35"/>
        <v>3</v>
      </c>
    </row>
    <row r="65" spans="1:42" ht="12.75">
      <c r="A65" t="str">
        <f aca="true" t="shared" si="36" ref="A65:U65">A11</f>
        <v>I</v>
      </c>
      <c r="B65" t="str">
        <f t="shared" si="36"/>
        <v>Problemlösefähigkeit</v>
      </c>
      <c r="C65">
        <f t="shared" si="36"/>
        <v>2</v>
      </c>
      <c r="D65">
        <f t="shared" si="36"/>
        <v>1</v>
      </c>
      <c r="E65">
        <f t="shared" si="36"/>
        <v>2</v>
      </c>
      <c r="F65">
        <f t="shared" si="36"/>
        <v>3</v>
      </c>
      <c r="G65">
        <f t="shared" si="36"/>
        <v>1</v>
      </c>
      <c r="H65">
        <f t="shared" si="36"/>
        <v>3</v>
      </c>
      <c r="I65">
        <f t="shared" si="36"/>
        <v>2</v>
      </c>
      <c r="J65">
        <f t="shared" si="36"/>
        <v>3</v>
      </c>
      <c r="K65">
        <f t="shared" si="36"/>
        <v>4</v>
      </c>
      <c r="L65">
        <f t="shared" si="36"/>
        <v>2</v>
      </c>
      <c r="M65">
        <f t="shared" si="36"/>
        <v>1</v>
      </c>
      <c r="N65">
        <f t="shared" si="36"/>
        <v>2</v>
      </c>
      <c r="O65">
        <f t="shared" si="36"/>
        <v>2</v>
      </c>
      <c r="P65">
        <f t="shared" si="36"/>
        <v>2</v>
      </c>
      <c r="Q65">
        <f t="shared" si="36"/>
        <v>3</v>
      </c>
      <c r="R65">
        <f t="shared" si="36"/>
        <v>2</v>
      </c>
      <c r="S65">
        <f t="shared" si="36"/>
        <v>4</v>
      </c>
      <c r="T65">
        <f t="shared" si="36"/>
        <v>2</v>
      </c>
      <c r="U65">
        <f t="shared" si="36"/>
        <v>3</v>
      </c>
      <c r="V65">
        <f aca="true" t="shared" si="37" ref="V65:AP65">V11</f>
        <v>2</v>
      </c>
      <c r="W65">
        <f t="shared" si="37"/>
        <v>2</v>
      </c>
      <c r="X65">
        <f t="shared" si="37"/>
        <v>2</v>
      </c>
      <c r="Y65">
        <f t="shared" si="37"/>
        <v>3</v>
      </c>
      <c r="Z65">
        <f t="shared" si="37"/>
        <v>2</v>
      </c>
      <c r="AA65">
        <f t="shared" si="37"/>
        <v>2</v>
      </c>
      <c r="AB65">
        <f t="shared" si="37"/>
        <v>2</v>
      </c>
      <c r="AC65">
        <f t="shared" si="37"/>
        <v>2</v>
      </c>
      <c r="AD65">
        <f t="shared" si="37"/>
        <v>2</v>
      </c>
      <c r="AE65">
        <f t="shared" si="37"/>
        <v>3</v>
      </c>
      <c r="AF65">
        <f t="shared" si="37"/>
        <v>3</v>
      </c>
      <c r="AG65">
        <f t="shared" si="37"/>
        <v>2</v>
      </c>
      <c r="AH65">
        <f t="shared" si="37"/>
        <v>2</v>
      </c>
      <c r="AI65">
        <f t="shared" si="37"/>
        <v>2</v>
      </c>
      <c r="AJ65">
        <f t="shared" si="37"/>
        <v>3</v>
      </c>
      <c r="AK65">
        <f t="shared" si="37"/>
        <v>3</v>
      </c>
      <c r="AL65">
        <f t="shared" si="37"/>
        <v>1</v>
      </c>
      <c r="AM65">
        <f t="shared" si="37"/>
        <v>1</v>
      </c>
      <c r="AN65">
        <f t="shared" si="37"/>
        <v>2</v>
      </c>
      <c r="AO65">
        <f t="shared" si="37"/>
        <v>3</v>
      </c>
      <c r="AP65">
        <f t="shared" si="37"/>
        <v>4</v>
      </c>
    </row>
    <row r="66" spans="1:42" ht="12.75">
      <c r="A66" t="str">
        <f aca="true" t="shared" si="38" ref="A66:U66">A12</f>
        <v>J</v>
      </c>
      <c r="B66" t="str">
        <f t="shared" si="38"/>
        <v>Abstraktionsvermögen</v>
      </c>
      <c r="C66">
        <f t="shared" si="38"/>
        <v>3</v>
      </c>
      <c r="D66">
        <f t="shared" si="38"/>
        <v>2</v>
      </c>
      <c r="E66">
        <f t="shared" si="38"/>
        <v>2</v>
      </c>
      <c r="F66">
        <f t="shared" si="38"/>
        <v>2</v>
      </c>
      <c r="G66">
        <f t="shared" si="38"/>
        <v>2</v>
      </c>
      <c r="H66">
        <f t="shared" si="38"/>
        <v>2</v>
      </c>
      <c r="I66">
        <f t="shared" si="38"/>
        <v>2</v>
      </c>
      <c r="J66">
        <f t="shared" si="38"/>
        <v>2</v>
      </c>
      <c r="K66">
        <f t="shared" si="38"/>
        <v>3</v>
      </c>
      <c r="L66">
        <f t="shared" si="38"/>
        <v>3</v>
      </c>
      <c r="M66">
        <f t="shared" si="38"/>
        <v>2</v>
      </c>
      <c r="N66">
        <f t="shared" si="38"/>
        <v>2</v>
      </c>
      <c r="O66">
        <f t="shared" si="38"/>
        <v>3</v>
      </c>
      <c r="P66">
        <f t="shared" si="38"/>
        <v>2</v>
      </c>
      <c r="Q66">
        <f t="shared" si="38"/>
        <v>3</v>
      </c>
      <c r="R66">
        <f t="shared" si="38"/>
        <v>2</v>
      </c>
      <c r="S66">
        <f t="shared" si="38"/>
        <v>3</v>
      </c>
      <c r="T66">
        <f t="shared" si="38"/>
        <v>2</v>
      </c>
      <c r="U66">
        <f t="shared" si="38"/>
        <v>3</v>
      </c>
      <c r="V66">
        <f aca="true" t="shared" si="39" ref="V66:AP66">V12</f>
        <v>2</v>
      </c>
      <c r="W66">
        <f t="shared" si="39"/>
        <v>2</v>
      </c>
      <c r="X66">
        <f t="shared" si="39"/>
        <v>2</v>
      </c>
      <c r="Y66">
        <f t="shared" si="39"/>
        <v>2</v>
      </c>
      <c r="Z66">
        <f t="shared" si="39"/>
        <v>3</v>
      </c>
      <c r="AA66">
        <f t="shared" si="39"/>
        <v>2</v>
      </c>
      <c r="AB66">
        <f t="shared" si="39"/>
        <v>1</v>
      </c>
      <c r="AC66">
        <f t="shared" si="39"/>
        <v>2</v>
      </c>
      <c r="AD66">
        <f t="shared" si="39"/>
        <v>2</v>
      </c>
      <c r="AE66">
        <f t="shared" si="39"/>
        <v>3</v>
      </c>
      <c r="AF66">
        <f t="shared" si="39"/>
        <v>2</v>
      </c>
      <c r="AG66">
        <f t="shared" si="39"/>
        <v>2</v>
      </c>
      <c r="AH66">
        <f t="shared" si="39"/>
        <v>2</v>
      </c>
      <c r="AI66">
        <f t="shared" si="39"/>
        <v>2</v>
      </c>
      <c r="AJ66">
        <f t="shared" si="39"/>
        <v>2</v>
      </c>
      <c r="AK66">
        <f t="shared" si="39"/>
        <v>2</v>
      </c>
      <c r="AL66">
        <f t="shared" si="39"/>
        <v>2</v>
      </c>
      <c r="AM66">
        <f t="shared" si="39"/>
        <v>2</v>
      </c>
      <c r="AN66">
        <f t="shared" si="39"/>
        <v>2</v>
      </c>
      <c r="AO66">
        <f t="shared" si="39"/>
        <v>3</v>
      </c>
      <c r="AP66">
        <f t="shared" si="39"/>
        <v>3</v>
      </c>
    </row>
    <row r="67" spans="1:42" ht="12.75">
      <c r="A67" t="str">
        <f aca="true" t="shared" si="40" ref="A67:U67">A15</f>
        <v>A</v>
      </c>
      <c r="B67" t="str">
        <f t="shared" si="40"/>
        <v>Selbstständigkeit</v>
      </c>
      <c r="C67">
        <f t="shared" si="40"/>
        <v>3</v>
      </c>
      <c r="D67">
        <f t="shared" si="40"/>
        <v>2</v>
      </c>
      <c r="E67">
        <f t="shared" si="40"/>
        <v>2</v>
      </c>
      <c r="F67">
        <f t="shared" si="40"/>
        <v>3</v>
      </c>
      <c r="G67">
        <f t="shared" si="40"/>
        <v>1</v>
      </c>
      <c r="H67">
        <f t="shared" si="40"/>
        <v>2</v>
      </c>
      <c r="I67">
        <f t="shared" si="40"/>
        <v>1</v>
      </c>
      <c r="J67">
        <f t="shared" si="40"/>
        <v>3</v>
      </c>
      <c r="K67">
        <f t="shared" si="40"/>
        <v>4</v>
      </c>
      <c r="L67">
        <f t="shared" si="40"/>
        <v>2</v>
      </c>
      <c r="M67">
        <f t="shared" si="40"/>
        <v>2</v>
      </c>
      <c r="N67">
        <f t="shared" si="40"/>
        <v>2</v>
      </c>
      <c r="O67">
        <f t="shared" si="40"/>
        <v>3</v>
      </c>
      <c r="P67">
        <f t="shared" si="40"/>
        <v>2</v>
      </c>
      <c r="Q67">
        <f t="shared" si="40"/>
        <v>3</v>
      </c>
      <c r="R67">
        <f t="shared" si="40"/>
        <v>1</v>
      </c>
      <c r="S67">
        <f t="shared" si="40"/>
        <v>4</v>
      </c>
      <c r="T67">
        <f t="shared" si="40"/>
        <v>3</v>
      </c>
      <c r="U67">
        <f t="shared" si="40"/>
        <v>3</v>
      </c>
      <c r="V67">
        <f aca="true" t="shared" si="41" ref="V67:AP67">V15</f>
        <v>2</v>
      </c>
      <c r="W67">
        <f t="shared" si="41"/>
        <v>2</v>
      </c>
      <c r="X67">
        <f t="shared" si="41"/>
        <v>2</v>
      </c>
      <c r="Y67">
        <f t="shared" si="41"/>
        <v>2</v>
      </c>
      <c r="Z67">
        <f t="shared" si="41"/>
        <v>2</v>
      </c>
      <c r="AA67">
        <f t="shared" si="41"/>
        <v>2</v>
      </c>
      <c r="AB67">
        <f t="shared" si="41"/>
        <v>1</v>
      </c>
      <c r="AC67">
        <f t="shared" si="41"/>
        <v>2</v>
      </c>
      <c r="AD67">
        <f t="shared" si="41"/>
        <v>1</v>
      </c>
      <c r="AE67">
        <f t="shared" si="41"/>
        <v>3</v>
      </c>
      <c r="AF67">
        <f t="shared" si="41"/>
        <v>3</v>
      </c>
      <c r="AG67">
        <f t="shared" si="41"/>
        <v>2</v>
      </c>
      <c r="AH67">
        <f t="shared" si="41"/>
        <v>2</v>
      </c>
      <c r="AI67">
        <f t="shared" si="41"/>
        <v>2</v>
      </c>
      <c r="AJ67">
        <f t="shared" si="41"/>
        <v>3</v>
      </c>
      <c r="AK67">
        <f t="shared" si="41"/>
        <v>3</v>
      </c>
      <c r="AL67">
        <f t="shared" si="41"/>
        <v>1</v>
      </c>
      <c r="AM67">
        <f t="shared" si="41"/>
        <v>2</v>
      </c>
      <c r="AN67">
        <f t="shared" si="41"/>
        <v>2</v>
      </c>
      <c r="AO67">
        <f t="shared" si="41"/>
        <v>3</v>
      </c>
      <c r="AP67">
        <f t="shared" si="41"/>
        <v>2</v>
      </c>
    </row>
    <row r="68" spans="1:42" ht="12.75">
      <c r="A68" t="str">
        <f aca="true" t="shared" si="42" ref="A68:U68">A21</f>
        <v>G</v>
      </c>
      <c r="B68" t="str">
        <f t="shared" si="42"/>
        <v>Auffassungsgabe</v>
      </c>
      <c r="C68">
        <f t="shared" si="42"/>
        <v>3</v>
      </c>
      <c r="D68">
        <f t="shared" si="42"/>
        <v>2</v>
      </c>
      <c r="E68">
        <f t="shared" si="42"/>
        <v>2</v>
      </c>
      <c r="F68">
        <f t="shared" si="42"/>
        <v>2</v>
      </c>
      <c r="G68">
        <f t="shared" si="42"/>
        <v>2</v>
      </c>
      <c r="H68">
        <f t="shared" si="42"/>
        <v>3</v>
      </c>
      <c r="I68">
        <f t="shared" si="42"/>
        <v>2</v>
      </c>
      <c r="J68">
        <f t="shared" si="42"/>
        <v>3</v>
      </c>
      <c r="K68">
        <f t="shared" si="42"/>
        <v>4</v>
      </c>
      <c r="L68">
        <f t="shared" si="42"/>
        <v>2</v>
      </c>
      <c r="M68">
        <f t="shared" si="42"/>
        <v>1</v>
      </c>
      <c r="N68">
        <f t="shared" si="42"/>
        <v>2</v>
      </c>
      <c r="O68">
        <f t="shared" si="42"/>
        <v>3</v>
      </c>
      <c r="P68">
        <f t="shared" si="42"/>
        <v>2</v>
      </c>
      <c r="Q68">
        <f t="shared" si="42"/>
        <v>3</v>
      </c>
      <c r="R68">
        <f t="shared" si="42"/>
        <v>2</v>
      </c>
      <c r="S68">
        <f t="shared" si="42"/>
        <v>3</v>
      </c>
      <c r="T68">
        <f t="shared" si="42"/>
        <v>2</v>
      </c>
      <c r="U68">
        <f t="shared" si="42"/>
        <v>3</v>
      </c>
      <c r="V68">
        <f aca="true" t="shared" si="43" ref="V68:AP68">V21</f>
        <v>2</v>
      </c>
      <c r="W68">
        <f t="shared" si="43"/>
        <v>2</v>
      </c>
      <c r="X68">
        <f t="shared" si="43"/>
        <v>2</v>
      </c>
      <c r="Y68">
        <f t="shared" si="43"/>
        <v>2</v>
      </c>
      <c r="Z68">
        <f t="shared" si="43"/>
        <v>2</v>
      </c>
      <c r="AA68">
        <f t="shared" si="43"/>
        <v>2</v>
      </c>
      <c r="AB68">
        <f t="shared" si="43"/>
        <v>2</v>
      </c>
      <c r="AC68">
        <f t="shared" si="43"/>
        <v>2</v>
      </c>
      <c r="AD68">
        <f t="shared" si="43"/>
        <v>2</v>
      </c>
      <c r="AE68">
        <f t="shared" si="43"/>
        <v>3</v>
      </c>
      <c r="AF68">
        <f t="shared" si="43"/>
        <v>3</v>
      </c>
      <c r="AG68">
        <f t="shared" si="43"/>
        <v>2</v>
      </c>
      <c r="AH68">
        <f t="shared" si="43"/>
        <v>2</v>
      </c>
      <c r="AI68">
        <f t="shared" si="43"/>
        <v>2</v>
      </c>
      <c r="AJ68">
        <f t="shared" si="43"/>
        <v>2</v>
      </c>
      <c r="AK68">
        <f t="shared" si="43"/>
        <v>3</v>
      </c>
      <c r="AL68">
        <f t="shared" si="43"/>
        <v>2</v>
      </c>
      <c r="AM68">
        <f t="shared" si="43"/>
        <v>2</v>
      </c>
      <c r="AN68">
        <f t="shared" si="43"/>
        <v>2</v>
      </c>
      <c r="AO68">
        <f t="shared" si="43"/>
        <v>2</v>
      </c>
      <c r="AP68">
        <f t="shared" si="43"/>
        <v>3</v>
      </c>
    </row>
    <row r="69" spans="1:42" ht="12.75">
      <c r="A69" t="str">
        <f aca="true" t="shared" si="44" ref="A69:U69">A22</f>
        <v>H</v>
      </c>
      <c r="B69" t="str">
        <f t="shared" si="44"/>
        <v>Merkfähigkeit</v>
      </c>
      <c r="C69">
        <f t="shared" si="44"/>
        <v>2</v>
      </c>
      <c r="D69">
        <f t="shared" si="44"/>
        <v>2</v>
      </c>
      <c r="E69">
        <f t="shared" si="44"/>
        <v>2</v>
      </c>
      <c r="F69">
        <f t="shared" si="44"/>
        <v>2</v>
      </c>
      <c r="G69">
        <f t="shared" si="44"/>
        <v>2</v>
      </c>
      <c r="H69">
        <f t="shared" si="44"/>
        <v>2</v>
      </c>
      <c r="I69">
        <f t="shared" si="44"/>
        <v>2</v>
      </c>
      <c r="J69">
        <f t="shared" si="44"/>
        <v>2</v>
      </c>
      <c r="K69">
        <f t="shared" si="44"/>
        <v>3</v>
      </c>
      <c r="L69">
        <f t="shared" si="44"/>
        <v>2</v>
      </c>
      <c r="M69">
        <f t="shared" si="44"/>
        <v>1</v>
      </c>
      <c r="N69">
        <f t="shared" si="44"/>
        <v>2</v>
      </c>
      <c r="O69">
        <f t="shared" si="44"/>
        <v>2</v>
      </c>
      <c r="P69">
        <f t="shared" si="44"/>
        <v>2</v>
      </c>
      <c r="Q69">
        <f t="shared" si="44"/>
        <v>3</v>
      </c>
      <c r="R69">
        <f t="shared" si="44"/>
        <v>2</v>
      </c>
      <c r="S69">
        <f t="shared" si="44"/>
        <v>3</v>
      </c>
      <c r="T69">
        <f t="shared" si="44"/>
        <v>2</v>
      </c>
      <c r="U69">
        <f t="shared" si="44"/>
        <v>2</v>
      </c>
      <c r="V69">
        <f aca="true" t="shared" si="45" ref="V69:AP69">V22</f>
        <v>2</v>
      </c>
      <c r="W69">
        <f t="shared" si="45"/>
        <v>2</v>
      </c>
      <c r="X69">
        <f t="shared" si="45"/>
        <v>2</v>
      </c>
      <c r="Y69">
        <f t="shared" si="45"/>
        <v>2</v>
      </c>
      <c r="Z69">
        <f t="shared" si="45"/>
        <v>2</v>
      </c>
      <c r="AA69">
        <f t="shared" si="45"/>
        <v>2</v>
      </c>
      <c r="AB69">
        <f t="shared" si="45"/>
        <v>2</v>
      </c>
      <c r="AC69">
        <f t="shared" si="45"/>
        <v>2</v>
      </c>
      <c r="AD69">
        <f t="shared" si="45"/>
        <v>2</v>
      </c>
      <c r="AE69">
        <f t="shared" si="45"/>
        <v>3</v>
      </c>
      <c r="AF69">
        <f t="shared" si="45"/>
        <v>2</v>
      </c>
      <c r="AG69">
        <f t="shared" si="45"/>
        <v>2</v>
      </c>
      <c r="AH69">
        <f t="shared" si="45"/>
        <v>2</v>
      </c>
      <c r="AI69">
        <f t="shared" si="45"/>
        <v>2</v>
      </c>
      <c r="AJ69">
        <f t="shared" si="45"/>
        <v>3</v>
      </c>
      <c r="AK69">
        <f t="shared" si="45"/>
        <v>2</v>
      </c>
      <c r="AL69">
        <f t="shared" si="45"/>
        <v>2</v>
      </c>
      <c r="AM69">
        <f t="shared" si="45"/>
        <v>2</v>
      </c>
      <c r="AN69">
        <f t="shared" si="45"/>
        <v>2</v>
      </c>
      <c r="AO69">
        <f t="shared" si="45"/>
        <v>2</v>
      </c>
      <c r="AP69">
        <f t="shared" si="45"/>
        <v>2</v>
      </c>
    </row>
    <row r="70" spans="3:42" ht="12.75">
      <c r="C70">
        <f aca="true" t="shared" si="46" ref="C70:U70">SUM(C62:C69)</f>
        <v>20</v>
      </c>
      <c r="D70">
        <f t="shared" si="46"/>
        <v>14</v>
      </c>
      <c r="E70">
        <f t="shared" si="46"/>
        <v>17</v>
      </c>
      <c r="F70">
        <f t="shared" si="46"/>
        <v>18</v>
      </c>
      <c r="G70">
        <f t="shared" si="46"/>
        <v>12</v>
      </c>
      <c r="H70">
        <f t="shared" si="46"/>
        <v>21</v>
      </c>
      <c r="I70">
        <f t="shared" si="46"/>
        <v>15</v>
      </c>
      <c r="J70">
        <f t="shared" si="46"/>
        <v>21</v>
      </c>
      <c r="K70">
        <f t="shared" si="46"/>
        <v>30</v>
      </c>
      <c r="L70">
        <f t="shared" si="46"/>
        <v>19</v>
      </c>
      <c r="M70">
        <f t="shared" si="46"/>
        <v>11</v>
      </c>
      <c r="N70">
        <f t="shared" si="46"/>
        <v>16</v>
      </c>
      <c r="O70">
        <f t="shared" si="46"/>
        <v>20</v>
      </c>
      <c r="P70">
        <f t="shared" si="46"/>
        <v>17</v>
      </c>
      <c r="Q70">
        <f t="shared" si="46"/>
        <v>24</v>
      </c>
      <c r="R70">
        <f t="shared" si="46"/>
        <v>15</v>
      </c>
      <c r="S70">
        <f t="shared" si="46"/>
        <v>28</v>
      </c>
      <c r="T70">
        <f t="shared" si="46"/>
        <v>18</v>
      </c>
      <c r="U70">
        <f t="shared" si="46"/>
        <v>22</v>
      </c>
      <c r="V70">
        <f aca="true" t="shared" si="47" ref="V70:AP70">SUM(V62:V69)</f>
        <v>16</v>
      </c>
      <c r="W70">
        <f t="shared" si="47"/>
        <v>17</v>
      </c>
      <c r="X70">
        <f t="shared" si="47"/>
        <v>16</v>
      </c>
      <c r="Y70">
        <f t="shared" si="47"/>
        <v>19</v>
      </c>
      <c r="Z70">
        <f t="shared" si="47"/>
        <v>19</v>
      </c>
      <c r="AA70">
        <f t="shared" si="47"/>
        <v>16</v>
      </c>
      <c r="AB70">
        <f t="shared" si="47"/>
        <v>12</v>
      </c>
      <c r="AC70">
        <f t="shared" si="47"/>
        <v>16</v>
      </c>
      <c r="AD70">
        <f t="shared" si="47"/>
        <v>14</v>
      </c>
      <c r="AE70">
        <f t="shared" si="47"/>
        <v>24</v>
      </c>
      <c r="AF70">
        <f t="shared" si="47"/>
        <v>22</v>
      </c>
      <c r="AG70">
        <f t="shared" si="47"/>
        <v>16</v>
      </c>
      <c r="AH70">
        <f t="shared" si="47"/>
        <v>16</v>
      </c>
      <c r="AI70">
        <f t="shared" si="47"/>
        <v>16</v>
      </c>
      <c r="AJ70">
        <f t="shared" si="47"/>
        <v>22</v>
      </c>
      <c r="AK70">
        <f t="shared" si="47"/>
        <v>21</v>
      </c>
      <c r="AL70">
        <f t="shared" si="47"/>
        <v>13</v>
      </c>
      <c r="AM70">
        <f t="shared" si="47"/>
        <v>14</v>
      </c>
      <c r="AN70">
        <f t="shared" si="47"/>
        <v>16</v>
      </c>
      <c r="AO70">
        <f t="shared" si="47"/>
        <v>20</v>
      </c>
      <c r="AP70">
        <f t="shared" si="47"/>
        <v>23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Paul Koop</cp:lastModifiedBy>
  <cp:lastPrinted>2013-02-21T22:44:35Z</cp:lastPrinted>
  <dcterms:created xsi:type="dcterms:W3CDTF">1996-10-17T05:27:31Z</dcterms:created>
  <dcterms:modified xsi:type="dcterms:W3CDTF">2016-03-01T06:07:41Z</dcterms:modified>
  <cp:category/>
  <cp:version/>
  <cp:contentType/>
  <cp:contentStatus/>
</cp:coreProperties>
</file>